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1" activeTab="0"/>
  </bookViews>
  <sheets>
    <sheet name="Anexo 01" sheetId="1" r:id="rId1"/>
    <sheet name="Anexo 02" sheetId="2" r:id="rId2"/>
    <sheet name="Rendimentos" sheetId="3" r:id="rId3"/>
    <sheet name="Anexo 03 MP" sheetId="4" r:id="rId4"/>
    <sheet name="Anexo 04" sheetId="5" r:id="rId5"/>
    <sheet name="Anexo 05" sheetId="6" r:id="rId6"/>
    <sheet name="Anexo 06(SCT)" sheetId="7" r:id="rId7"/>
    <sheet name="Anexo 06(próprio)" sheetId="8" r:id="rId8"/>
    <sheet name="Anexo 06(outros)" sheetId="9" r:id="rId9"/>
    <sheet name="Anexo 07" sheetId="10" r:id="rId10"/>
  </sheets>
  <definedNames>
    <definedName name="_xlnm.Print_Area" localSheetId="3">'Anexo 03 MP'!$A$1:$F$39</definedName>
    <definedName name="Excel_BuiltIn_Print_Area_1">#REF!</definedName>
    <definedName name="Excel_BuiltIn_Print_Area_4_1">#REF!</definedName>
    <definedName name="Excel_BuiltIn_Print_Area_6">#REF!</definedName>
    <definedName name="Excel_BuiltIn_Print_Area_7">#REF!</definedName>
    <definedName name="Excel_BuiltIn_Print_Area_8">#REF!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sz val="12"/>
            <rFont val="Arial"/>
            <family val="2"/>
          </rPr>
          <t>Esta página não vai junto com a prestação de contas</t>
        </r>
      </text>
    </comment>
  </commentList>
</comments>
</file>

<file path=xl/sharedStrings.xml><?xml version="1.0" encoding="utf-8"?>
<sst xmlns="http://schemas.openxmlformats.org/spreadsheetml/2006/main" count="274" uniqueCount="180">
  <si>
    <t>GOVERNO ESTADO DO RIO GRANDE DO SUL</t>
  </si>
  <si>
    <t>SECRETARIA DA CIÊNCIA, INOVAÇÃO E 
DESENVOLVIMENTO TECNOLÓGICO</t>
  </si>
  <si>
    <t xml:space="preserve">FICHA DE INFORMAÇÕES CADASTRAIS </t>
  </si>
  <si>
    <t>ANEXO 01</t>
  </si>
  <si>
    <t xml:space="preserve">1. CONVÊNIO Nº: </t>
  </si>
  <si>
    <t>21/2011</t>
  </si>
  <si>
    <t xml:space="preserve">2.Nome do Pólo: Polo de Modernização Tecnológica do Vale do Taquari </t>
  </si>
  <si>
    <t>2.1 Nome do Projeto: Revit. da Infrae. e Aperfeiç. do Sist. e Alerta de Enchentes do VT</t>
  </si>
  <si>
    <t>2.2 Nome do Coordenador: Claus Haetinger</t>
  </si>
  <si>
    <t>Tel.:</t>
  </si>
  <si>
    <t>(51) 3714-7000</t>
  </si>
  <si>
    <t>3. INFORMAÇÕES BANCÁRIAS</t>
  </si>
  <si>
    <t>3.1 Conta nº: 06.075403.0-1</t>
  </si>
  <si>
    <t>3.2 Nome do Banco: Banco do Estado do Rio Grande do Sul – Banrisul</t>
  </si>
  <si>
    <t>3.3 Nome da Agência: Lajeado</t>
  </si>
  <si>
    <t>Nº: 0270</t>
  </si>
  <si>
    <t>4. ENTIDADE EXECUTORA: FUVATES</t>
  </si>
  <si>
    <t>4.1 CNPJ: 04.008.342/0001-09</t>
  </si>
  <si>
    <t>4.2 Códigos SIAFI (Inst.Federais)</t>
  </si>
  <si>
    <t>UG:</t>
  </si>
  <si>
    <t>Gestão:</t>
  </si>
  <si>
    <t>4.3 Endereço: Rua Avelino Talini, nº 171</t>
  </si>
  <si>
    <t>4.3.1 Bairro: Universitário</t>
  </si>
  <si>
    <t>4.3.2 Cidade: Lajeado</t>
  </si>
  <si>
    <t>4.3.3 UF: RS</t>
  </si>
  <si>
    <t>4.4 Telefone: (51) 3714-7000</t>
  </si>
  <si>
    <t>4.5 Fax:(51) 3714-7001</t>
  </si>
  <si>
    <t>4.6 CEP: 95900-000</t>
  </si>
  <si>
    <t>5. DIRIGENTE DA ENTIDADE EXECUTORA</t>
  </si>
  <si>
    <t>5.1 Nome: Roque Danilo Bersch</t>
  </si>
  <si>
    <t>5.2 Telefone: (51) 3714-7000</t>
  </si>
  <si>
    <t>6. ORDENADOR(A) DE DESPESAS</t>
  </si>
  <si>
    <t>6.1 Nome: Cristiani Reimers</t>
  </si>
  <si>
    <t>6.2 Endereço Residencial: Av. Sete de Setembro, 544</t>
  </si>
  <si>
    <t>6.2.1 Bairro: Moinhos</t>
  </si>
  <si>
    <t>6.2.2 Cidade: Lajeado</t>
  </si>
  <si>
    <t>6.2.3 UF: RS</t>
  </si>
  <si>
    <t>6.3 Cargo: Coordenadora do Escritório de Relações com o Mercado</t>
  </si>
  <si>
    <t>6.4 CPF: 64625796091</t>
  </si>
  <si>
    <t>6.4.1 Identidade: 8058244263</t>
  </si>
  <si>
    <t>6.4.2 Órgão Exp.SSP</t>
  </si>
  <si>
    <t>7. ORDENADOR(A) DE DESPESAS</t>
  </si>
  <si>
    <t>7.1 Nome: Claus Haetinger</t>
  </si>
  <si>
    <t>7.2 Endereço Residencial: Rua Arno Ritter, nº 651</t>
  </si>
  <si>
    <t>7.2.1 Bairro: São Cristóvão</t>
  </si>
  <si>
    <t>7.2.2 Cidade: Lajeado</t>
  </si>
  <si>
    <t>7.2.3 UF: RS</t>
  </si>
  <si>
    <t>7.3 Cargo: Coordenador do Projeto</t>
  </si>
  <si>
    <t>7.4 CPF: 57376824049</t>
  </si>
  <si>
    <t>7.4.1 Identidade: 5042852193</t>
  </si>
  <si>
    <t>7.4.2 Órgão Exp.SSP</t>
  </si>
  <si>
    <r>
      <t xml:space="preserve">GOVERNO ESTADO DO RIO GRANDE DO SUL
SECRETARIA DA CIÊNCIA, INOVAÇÃO E DESENVOLVIMENTO TECNOLÓGICO
</t>
    </r>
    <r>
      <rPr>
        <b/>
        <sz val="12"/>
        <rFont val="Arial"/>
        <family val="2"/>
      </rPr>
      <t>BALANCETE FINANCEIRO - ANEXO 02</t>
    </r>
  </si>
  <si>
    <t xml:space="preserve">ENTIDADE EXECUTORA:                                                                                                                                  </t>
  </si>
  <si>
    <t>FUNDAÇÃO VALE DO TAQUARI DE EDUCAÇÃO E DESENVOLVIMENTO SOCIAL – FUVATES</t>
  </si>
  <si>
    <t>CONVÊNIO Nº:</t>
  </si>
  <si>
    <t>PROJETO:</t>
  </si>
  <si>
    <t>REVITALIZAÇÃO DA INFRAESTRUTURA E APERFEIÇOAMENTO DO SISTEMA DE PREVISÃO E ALERTA DE ENCHENTES NO VALE DO TAQUARI</t>
  </si>
  <si>
    <t>PERÍODO PRESTAÇÃO DE CONTAS: 28/05/12 ATÉ 21/11/12</t>
  </si>
  <si>
    <t>RECEITAS</t>
  </si>
  <si>
    <t>DESPESAS</t>
  </si>
  <si>
    <r>
      <t xml:space="preserve">CRÉDITO LIBERADO PELA SECRETARIA (1)  </t>
    </r>
    <r>
      <rPr>
        <b/>
        <sz val="10"/>
        <rFont val="Arial"/>
        <family val="2"/>
      </rPr>
      <t xml:space="preserve">                                      </t>
    </r>
  </si>
  <si>
    <t>SUBVENÇÕES SOCIAIS (1)</t>
  </si>
  <si>
    <t>Data:</t>
  </si>
  <si>
    <t xml:space="preserve">  . Pessoal</t>
  </si>
  <si>
    <t>APLICAÇÕES:</t>
  </si>
  <si>
    <t xml:space="preserve">  . Material de Consumo</t>
  </si>
  <si>
    <t xml:space="preserve">   . Caderneta de Poupança</t>
  </si>
  <si>
    <t xml:space="preserve">  .Serviço de Terceiros</t>
  </si>
  <si>
    <t xml:space="preserve">   . Fundo de Curto Prazo</t>
  </si>
  <si>
    <t xml:space="preserve">       Remuneração de Serviços de Pessoais</t>
  </si>
  <si>
    <t xml:space="preserve">       Outros Serviços e Encargos</t>
  </si>
  <si>
    <t>RENDIMENTOS:</t>
  </si>
  <si>
    <t xml:space="preserve">  .Caderneta de Poupança</t>
  </si>
  <si>
    <t>AUXÍLIOS PARA DESPESAS DE CAPITAL (2)</t>
  </si>
  <si>
    <t xml:space="preserve">  . Fundo de Curto Prazo</t>
  </si>
  <si>
    <t xml:space="preserve"> . Obras  e Instalações</t>
  </si>
  <si>
    <t xml:space="preserve"> . Equipamentos e Material Permanente</t>
  </si>
  <si>
    <t>TOTAL DOS RENDIMENTOS (2)</t>
  </si>
  <si>
    <t>DESPESAS BANCÁRIAS (3)</t>
  </si>
  <si>
    <t xml:space="preserve">  . CPMF</t>
  </si>
  <si>
    <t xml:space="preserve">  . Extratos</t>
  </si>
  <si>
    <t xml:space="preserve">  . Talão de Cheques</t>
  </si>
  <si>
    <t xml:space="preserve">  . Manutenção de Conta</t>
  </si>
  <si>
    <t xml:space="preserve">TOTAL DA RECEITA (1+2)                                                       </t>
  </si>
  <si>
    <t>SOMA DAS DESPESAS  (1+2+3)</t>
  </si>
  <si>
    <t>SALDO PARCIAL/RECOLHIMENTO (4)</t>
  </si>
  <si>
    <t>ORDENADOR</t>
  </si>
  <si>
    <t>CONTADOR / CRC</t>
  </si>
  <si>
    <t>Cristiani Reimers</t>
  </si>
  <si>
    <t>Ane Josiele da Silva</t>
  </si>
  <si>
    <t>TOTAL DE DESPESA (1+2+3+4)</t>
  </si>
  <si>
    <t>Mês/Ano</t>
  </si>
  <si>
    <t>Valor Rendimento</t>
  </si>
  <si>
    <t>Março/2012</t>
  </si>
  <si>
    <t>Abril/2012</t>
  </si>
  <si>
    <t>Maio/2012</t>
  </si>
  <si>
    <t>Junho/2012</t>
  </si>
  <si>
    <t>Julho/2012</t>
  </si>
  <si>
    <t>Agosto/2012</t>
  </si>
  <si>
    <t>Setembro/2012</t>
  </si>
  <si>
    <t>Outubro/2012</t>
  </si>
  <si>
    <t>Novembro/2012</t>
  </si>
  <si>
    <t>TOTAL</t>
  </si>
  <si>
    <t>SECRETARIA DA CIÊNCIA, INOVAÇÃO E DESENVOLVIMENTO TECNOLÓGICO</t>
  </si>
  <si>
    <t>RELAÇÃO DOS DOCUMENTOS COMPROBATÓRIOS DE DESPESAS</t>
  </si>
  <si>
    <t>ANEXO 03</t>
  </si>
  <si>
    <t>ENTIDADE EXECUTORA:</t>
  </si>
  <si>
    <r>
      <t xml:space="preserve">NATUREZA DA DESPESA: </t>
    </r>
    <r>
      <rPr>
        <b/>
        <sz val="14"/>
        <rFont val="Arial"/>
        <family val="2"/>
      </rPr>
      <t>MATERIAL PERMANENTE</t>
    </r>
  </si>
  <si>
    <t>N° de        Ordem</t>
  </si>
  <si>
    <t>Data Doc.
Fiscal</t>
  </si>
  <si>
    <t>Nº Doc.
Fiscal</t>
  </si>
  <si>
    <t>Credor</t>
  </si>
  <si>
    <t>Valores         R$</t>
  </si>
  <si>
    <t>Nº Cheque</t>
  </si>
  <si>
    <t>Declaro que foram recebidos os materiais, executados os serviços, e que foram pagos todos os comprovantes acima relacionados.</t>
  </si>
  <si>
    <t>Em: 21/11/2012</t>
  </si>
  <si>
    <t>CONTADOR</t>
  </si>
  <si>
    <t xml:space="preserve">                                                                  Ane Josilele da Silva</t>
  </si>
  <si>
    <r>
      <t xml:space="preserve">GOVERNO DO ESTADO DO RIO GRANDE DO SUL
SECRETARIA DA CIÊNCIA, INOVAÇÃO E DESENVOLVIMENTO TECNOLÓGICO
</t>
    </r>
    <r>
      <rPr>
        <b/>
        <sz val="12"/>
        <rFont val="Arial"/>
        <family val="2"/>
      </rPr>
      <t>CONCILIAÇÃO BANCÁRIA - ANEXO 04</t>
    </r>
  </si>
  <si>
    <t>CONVÊNIO N°: 21/2011</t>
  </si>
  <si>
    <t>Crédito Disponível</t>
  </si>
  <si>
    <t>Depósitos não creditados pelo Banco</t>
  </si>
  <si>
    <t>até          /      /</t>
  </si>
  <si>
    <t>Cheques emitidos e não descontados</t>
  </si>
  <si>
    <t>Nº</t>
  </si>
  <si>
    <t xml:space="preserve">GOVERNO DO ESTADO DO RIO GRANDE DO SUL </t>
  </si>
  <si>
    <t>RELAÇÃO DE BENS ADQUIRIDOS, PRODUZIDOS E/OU CONSTRUÍDOS</t>
  </si>
  <si>
    <t>ANEXO 05</t>
  </si>
  <si>
    <r>
      <t>CONVÊNIO N</t>
    </r>
    <r>
      <rPr>
        <sz val="10"/>
        <rFont val="Arial"/>
        <family val="2"/>
      </rPr>
      <t>º</t>
    </r>
    <r>
      <rPr>
        <b/>
        <sz val="10"/>
        <rFont val="Arial"/>
        <family val="2"/>
      </rPr>
      <t>:</t>
    </r>
  </si>
  <si>
    <t>PROJETO: REVITALIZAÇÃO DA INFRAESTRUTURA E APERFEIÇOAMENTO DO SISTEMA DE PREVISÃO E ALERTA DE ENCHENTES NO VALE DO TAQUARI</t>
  </si>
  <si>
    <t xml:space="preserve">Declaramos, para os devidos fins, que os bens abaixo relacionados, adquiridos, produzidos e/ou construídos com os recursos deste Convênio, foram registrados e vinculados às atividades, desenvolvido no âmbito do Programa/Projeto apoiado pela Secretaria com as seguintes caracteristicas:  </t>
  </si>
  <si>
    <t>Nº de Ordem</t>
  </si>
  <si>
    <t>Documento Fiscal</t>
  </si>
  <si>
    <t>Descrição</t>
  </si>
  <si>
    <t>Qde.</t>
  </si>
  <si>
    <t>Valores em R$</t>
  </si>
  <si>
    <t>Localização:(sala, depto., laboratório, etc.)</t>
  </si>
  <si>
    <t>Data</t>
  </si>
  <si>
    <t>Unitário</t>
  </si>
  <si>
    <t>Total</t>
  </si>
  <si>
    <t>GOVERNO DO ESTADO DO RIO GRANDE DO SUL</t>
  </si>
  <si>
    <t>DEMONSTRATIVO DE EXECUÇÃO FINANCEIRA</t>
  </si>
  <si>
    <t>ANEXO  06</t>
  </si>
  <si>
    <t>RECURSO PROGRAMA SCT</t>
  </si>
  <si>
    <t>ESPECIFICAÇÃO DA RECEITA</t>
  </si>
  <si>
    <t>APROVADO</t>
  </si>
  <si>
    <t>REALIZADO</t>
  </si>
  <si>
    <t>3.2.3.1</t>
  </si>
  <si>
    <t>Pessoal</t>
  </si>
  <si>
    <t>Material de Consumo</t>
  </si>
  <si>
    <t>Serviço de Terceiros e Encargos</t>
  </si>
  <si>
    <t>. Remuneração de Serviços Pessoais</t>
  </si>
  <si>
    <t>. Outros Serviços e Encargos</t>
  </si>
  <si>
    <t>4.3.3.1</t>
  </si>
  <si>
    <t>4.3.3.1.012</t>
  </si>
  <si>
    <t>Obras e  Instalações</t>
  </si>
  <si>
    <t>. Prédios</t>
  </si>
  <si>
    <t>. Instalações</t>
  </si>
  <si>
    <t>. Outras Obras Complementares</t>
  </si>
  <si>
    <t>4.3.3.1.021</t>
  </si>
  <si>
    <t>Equipamentos e Material Permanente</t>
  </si>
  <si>
    <t>TOTAL (1 + 2)</t>
  </si>
  <si>
    <t>RECURSOS PROPRIOS</t>
  </si>
  <si>
    <t>RECURSOS OUTROS</t>
  </si>
  <si>
    <t>PLANILHA DE APURAÇÃO DE PREÇOS</t>
  </si>
  <si>
    <t>ANEXO 07</t>
  </si>
  <si>
    <t>ITEM</t>
  </si>
  <si>
    <t>DESCRIÇÃO</t>
  </si>
  <si>
    <t>QTE.</t>
  </si>
  <si>
    <t>EMPRESA - A</t>
  </si>
  <si>
    <t xml:space="preserve">EMPRESA - B </t>
  </si>
  <si>
    <t xml:space="preserve">EMPRESA - C </t>
  </si>
  <si>
    <t>*</t>
  </si>
  <si>
    <t xml:space="preserve">* </t>
  </si>
  <si>
    <t xml:space="preserve">Preço Unit. </t>
  </si>
  <si>
    <t>Preço Total</t>
  </si>
  <si>
    <t>Preço Unit.</t>
  </si>
  <si>
    <t>Justificativa: (Justificar as aquisições quando não for menor preço).</t>
  </si>
  <si>
    <t>COORDENADOR DO PROJETO</t>
  </si>
  <si>
    <t>Claus Haetinger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</si>
</sst>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R$ &quot;#,##0.00_);&quot;(R$ &quot;#,##0.00\)"/>
    <numFmt numFmtId="166" formatCode="_(* #,##0.00_);_(* \(#,##0.00\);_(* \-??_);_(@_)"/>
    <numFmt numFmtId="167" formatCode="DD/MM/YY"/>
    <numFmt numFmtId="168" formatCode="DD/MM/YYYY"/>
    <numFmt numFmtId="169" formatCode="#,##0.00"/>
    <numFmt numFmtId="170" formatCode="0.00;[RED]0.00"/>
    <numFmt numFmtId="171" formatCode="[$R$-416]\ #,##0.00;[RED]\-[$R$-416]\ #,##0.00"/>
    <numFmt numFmtId="172" formatCode="@"/>
    <numFmt numFmtId="173" formatCode="&quot;R$ &quot;#,##0.00"/>
  </numFmts>
  <fonts count="1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1" fillId="0" borderId="5" xfId="0" applyFont="1" applyBorder="1" applyAlignment="1">
      <alignment horizontal="center" wrapText="1"/>
    </xf>
    <xf numFmtId="164" fontId="2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2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left"/>
    </xf>
    <xf numFmtId="164" fontId="1" fillId="0" borderId="10" xfId="0" applyFont="1" applyBorder="1" applyAlignment="1">
      <alignment horizontal="left"/>
    </xf>
    <xf numFmtId="164" fontId="1" fillId="0" borderId="10" xfId="0" applyFont="1" applyFill="1" applyBorder="1" applyAlignment="1">
      <alignment horizontal="left"/>
    </xf>
    <xf numFmtId="164" fontId="1" fillId="0" borderId="11" xfId="0" applyFont="1" applyFill="1" applyBorder="1" applyAlignment="1">
      <alignment horizontal="left"/>
    </xf>
    <xf numFmtId="164" fontId="1" fillId="0" borderId="0" xfId="0" applyFont="1" applyAlignment="1">
      <alignment/>
    </xf>
    <xf numFmtId="164" fontId="1" fillId="0" borderId="12" xfId="0" applyFont="1" applyBorder="1" applyAlignment="1">
      <alignment horizontal="left"/>
    </xf>
    <xf numFmtId="164" fontId="1" fillId="0" borderId="9" xfId="0" applyFont="1" applyBorder="1" applyAlignment="1">
      <alignment horizontal="left"/>
    </xf>
    <xf numFmtId="164" fontId="1" fillId="0" borderId="11" xfId="0" applyFont="1" applyBorder="1" applyAlignment="1">
      <alignment horizontal="left"/>
    </xf>
    <xf numFmtId="164" fontId="1" fillId="0" borderId="9" xfId="0" applyFont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3" xfId="0" applyFont="1" applyBorder="1" applyAlignment="1">
      <alignment horizontal="left"/>
    </xf>
    <xf numFmtId="164" fontId="1" fillId="0" borderId="10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1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left" wrapText="1"/>
    </xf>
    <xf numFmtId="164" fontId="5" fillId="0" borderId="12" xfId="0" applyFont="1" applyBorder="1" applyAlignment="1">
      <alignment horizontal="left" vertical="center" wrapText="1"/>
    </xf>
    <xf numFmtId="164" fontId="5" fillId="0" borderId="9" xfId="0" applyFont="1" applyBorder="1" applyAlignment="1">
      <alignment horizontal="left" wrapText="1"/>
    </xf>
    <xf numFmtId="164" fontId="5" fillId="0" borderId="10" xfId="0" applyFont="1" applyBorder="1" applyAlignment="1">
      <alignment horizontal="left" wrapText="1"/>
    </xf>
    <xf numFmtId="164" fontId="5" fillId="0" borderId="11" xfId="0" applyFont="1" applyBorder="1" applyAlignment="1">
      <alignment horizontal="left" wrapText="1"/>
    </xf>
    <xf numFmtId="164" fontId="5" fillId="0" borderId="12" xfId="0" applyFont="1" applyBorder="1" applyAlignment="1">
      <alignment horizontal="left" wrapText="1"/>
    </xf>
    <xf numFmtId="164" fontId="5" fillId="0" borderId="1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justify" vertical="center" wrapText="1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vertical="top" wrapText="1"/>
    </xf>
    <xf numFmtId="164" fontId="5" fillId="0" borderId="2" xfId="0" applyFont="1" applyBorder="1" applyAlignment="1">
      <alignment horizontal="center" vertical="top" wrapText="1"/>
    </xf>
    <xf numFmtId="165" fontId="0" fillId="0" borderId="2" xfId="15" applyNumberFormat="1" applyFont="1" applyFill="1" applyBorder="1" applyAlignment="1" applyProtection="1">
      <alignment vertical="top"/>
      <protection/>
    </xf>
    <xf numFmtId="165" fontId="0" fillId="0" borderId="5" xfId="15" applyNumberFormat="1" applyFont="1" applyFill="1" applyBorder="1" applyAlignment="1" applyProtection="1">
      <alignment vertical="top"/>
      <protection/>
    </xf>
    <xf numFmtId="164" fontId="5" fillId="0" borderId="4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7" fontId="5" fillId="0" borderId="0" xfId="0" applyNumberFormat="1" applyFont="1" applyBorder="1" applyAlignment="1">
      <alignment horizontal="right" vertical="top" wrapText="1"/>
    </xf>
    <xf numFmtId="164" fontId="0" fillId="0" borderId="4" xfId="0" applyFont="1" applyBorder="1" applyAlignment="1">
      <alignment horizontal="left" vertical="top"/>
    </xf>
    <xf numFmtId="164" fontId="5" fillId="0" borderId="0" xfId="0" applyFont="1" applyBorder="1" applyAlignment="1">
      <alignment horizontal="center" vertical="top" wrapText="1"/>
    </xf>
    <xf numFmtId="165" fontId="0" fillId="0" borderId="0" xfId="15" applyNumberFormat="1" applyFont="1" applyFill="1" applyBorder="1" applyAlignment="1" applyProtection="1">
      <alignment vertical="top"/>
      <protection/>
    </xf>
    <xf numFmtId="166" fontId="5" fillId="0" borderId="5" xfId="0" applyNumberFormat="1" applyFont="1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0" fillId="0" borderId="4" xfId="0" applyFont="1" applyBorder="1" applyAlignment="1">
      <alignment horizontal="left" vertical="top" wrapText="1"/>
    </xf>
    <xf numFmtId="166" fontId="0" fillId="0" borderId="5" xfId="15" applyFont="1" applyFill="1" applyBorder="1" applyAlignment="1" applyProtection="1">
      <alignment/>
      <protection/>
    </xf>
    <xf numFmtId="164" fontId="0" fillId="0" borderId="4" xfId="0" applyBorder="1" applyAlignment="1">
      <alignment horizontal="center" vertical="top" wrapText="1"/>
    </xf>
    <xf numFmtId="166" fontId="0" fillId="0" borderId="5" xfId="15" applyFont="1" applyFill="1" applyBorder="1" applyAlignment="1" applyProtection="1">
      <alignment horizontal="center"/>
      <protection/>
    </xf>
    <xf numFmtId="166" fontId="0" fillId="0" borderId="0" xfId="15" applyFont="1" applyFill="1" applyBorder="1" applyAlignment="1" applyProtection="1">
      <alignment vertical="top"/>
      <protection/>
    </xf>
    <xf numFmtId="166" fontId="0" fillId="0" borderId="5" xfId="15" applyFont="1" applyFill="1" applyBorder="1" applyAlignment="1" applyProtection="1">
      <alignment vertical="top"/>
      <protection/>
    </xf>
    <xf numFmtId="164" fontId="5" fillId="0" borderId="4" xfId="0" applyFont="1" applyBorder="1" applyAlignment="1">
      <alignment horizontal="left" vertical="top"/>
    </xf>
    <xf numFmtId="164" fontId="0" fillId="0" borderId="0" xfId="0" applyAlignment="1">
      <alignment horizontal="right"/>
    </xf>
    <xf numFmtId="164" fontId="5" fillId="0" borderId="0" xfId="0" applyFont="1" applyBorder="1" applyAlignment="1">
      <alignment horizontal="right" vertical="top" wrapText="1"/>
    </xf>
    <xf numFmtId="164" fontId="5" fillId="0" borderId="0" xfId="0" applyFont="1" applyBorder="1" applyAlignment="1">
      <alignment horizontal="right" vertical="top"/>
    </xf>
    <xf numFmtId="166" fontId="0" fillId="0" borderId="5" xfId="15" applyFont="1" applyFill="1" applyBorder="1" applyAlignment="1" applyProtection="1">
      <alignment horizontal="left" vertical="top"/>
      <protection/>
    </xf>
    <xf numFmtId="166" fontId="0" fillId="0" borderId="0" xfId="15" applyFont="1" applyFill="1" applyBorder="1" applyAlignment="1" applyProtection="1">
      <alignment horizontal="left" vertical="top" wrapText="1"/>
      <protection/>
    </xf>
    <xf numFmtId="164" fontId="0" fillId="0" borderId="4" xfId="0" applyBorder="1" applyAlignment="1">
      <alignment horizontal="center"/>
    </xf>
    <xf numFmtId="166" fontId="0" fillId="0" borderId="0" xfId="15" applyFont="1" applyFill="1" applyBorder="1" applyAlignment="1" applyProtection="1">
      <alignment horizontal="right" vertical="top" wrapText="1"/>
      <protection/>
    </xf>
    <xf numFmtId="164" fontId="0" fillId="0" borderId="4" xfId="0" applyBorder="1" applyAlignment="1">
      <alignment horizontal="center" vertical="top"/>
    </xf>
    <xf numFmtId="164" fontId="5" fillId="0" borderId="6" xfId="0" applyFont="1" applyBorder="1" applyAlignment="1">
      <alignment horizontal="left" vertical="top" wrapText="1"/>
    </xf>
    <xf numFmtId="165" fontId="5" fillId="0" borderId="7" xfId="0" applyNumberFormat="1" applyFont="1" applyBorder="1" applyAlignment="1">
      <alignment horizontal="right" vertical="top" wrapText="1"/>
    </xf>
    <xf numFmtId="166" fontId="5" fillId="0" borderId="5" xfId="15" applyFont="1" applyFill="1" applyBorder="1" applyAlignment="1" applyProtection="1">
      <alignment horizontal="center" vertical="top" wrapText="1"/>
      <protection/>
    </xf>
    <xf numFmtId="168" fontId="0" fillId="0" borderId="14" xfId="0" applyNumberFormat="1" applyBorder="1" applyAlignment="1">
      <alignment vertical="center" wrapText="1"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7" xfId="0" applyBorder="1" applyAlignment="1">
      <alignment vertical="top"/>
    </xf>
    <xf numFmtId="165" fontId="0" fillId="0" borderId="7" xfId="15" applyNumberFormat="1" applyFont="1" applyFill="1" applyBorder="1" applyAlignment="1" applyProtection="1">
      <alignment vertical="top"/>
      <protection/>
    </xf>
    <xf numFmtId="164" fontId="0" fillId="0" borderId="8" xfId="0" applyBorder="1" applyAlignment="1">
      <alignment/>
    </xf>
    <xf numFmtId="164" fontId="0" fillId="2" borderId="15" xfId="0" applyFont="1" applyFill="1" applyBorder="1" applyAlignment="1">
      <alignment horizontal="center" vertical="center" wrapText="1"/>
    </xf>
    <xf numFmtId="169" fontId="0" fillId="2" borderId="15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2" borderId="15" xfId="0" applyFont="1" applyFill="1" applyBorder="1" applyAlignment="1">
      <alignment vertical="center" wrapText="1"/>
    </xf>
    <xf numFmtId="169" fontId="0" fillId="2" borderId="15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4" fontId="6" fillId="0" borderId="0" xfId="0" applyFont="1" applyAlignment="1">
      <alignment/>
    </xf>
    <xf numFmtId="164" fontId="1" fillId="0" borderId="14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2" fillId="0" borderId="16" xfId="0" applyFont="1" applyBorder="1" applyAlignment="1">
      <alignment horizontal="center" vertical="top" wrapText="1"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center" vertical="center"/>
    </xf>
    <xf numFmtId="164" fontId="6" fillId="0" borderId="10" xfId="0" applyFont="1" applyBorder="1" applyAlignment="1">
      <alignment horizontal="left" vertical="center" wrapText="1"/>
    </xf>
    <xf numFmtId="164" fontId="6" fillId="0" borderId="11" xfId="0" applyFont="1" applyBorder="1" applyAlignment="1">
      <alignment/>
    </xf>
    <xf numFmtId="164" fontId="6" fillId="0" borderId="11" xfId="0" applyFont="1" applyBorder="1" applyAlignment="1">
      <alignment horizontal="left" wrapText="1"/>
    </xf>
    <xf numFmtId="164" fontId="6" fillId="0" borderId="9" xfId="0" applyFont="1" applyBorder="1" applyAlignment="1">
      <alignment horizontal="left" vertical="top"/>
    </xf>
    <xf numFmtId="164" fontId="6" fillId="0" borderId="8" xfId="0" applyFont="1" applyBorder="1" applyAlignment="1">
      <alignment/>
    </xf>
    <xf numFmtId="164" fontId="1" fillId="0" borderId="12" xfId="0" applyFont="1" applyBorder="1" applyAlignment="1">
      <alignment horizontal="center" vertical="top" wrapText="1"/>
    </xf>
    <xf numFmtId="164" fontId="1" fillId="0" borderId="12" xfId="0" applyFont="1" applyBorder="1" applyAlignment="1">
      <alignment horizontal="center" vertical="center"/>
    </xf>
    <xf numFmtId="164" fontId="6" fillId="0" borderId="12" xfId="0" applyFont="1" applyBorder="1" applyAlignment="1">
      <alignment/>
    </xf>
    <xf numFmtId="166" fontId="6" fillId="0" borderId="12" xfId="15" applyFont="1" applyFill="1" applyBorder="1" applyAlignment="1" applyProtection="1">
      <alignment/>
      <protection/>
    </xf>
    <xf numFmtId="164" fontId="6" fillId="0" borderId="9" xfId="0" applyFont="1" applyBorder="1" applyAlignment="1">
      <alignment horizontal="right"/>
    </xf>
    <xf numFmtId="164" fontId="6" fillId="0" borderId="10" xfId="0" applyFont="1" applyBorder="1" applyAlignment="1">
      <alignment horizontal="right"/>
    </xf>
    <xf numFmtId="164" fontId="6" fillId="0" borderId="11" xfId="0" applyFont="1" applyBorder="1" applyAlignment="1">
      <alignment horizontal="center"/>
    </xf>
    <xf numFmtId="164" fontId="8" fillId="0" borderId="12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/>
    </xf>
    <xf numFmtId="164" fontId="6" fillId="0" borderId="0" xfId="0" applyFont="1" applyAlignment="1">
      <alignment horizontal="left" wrapText="1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1" fillId="0" borderId="14" xfId="0" applyFont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2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left"/>
    </xf>
    <xf numFmtId="164" fontId="2" fillId="0" borderId="19" xfId="0" applyFont="1" applyBorder="1" applyAlignment="1">
      <alignment horizontal="left" wrapText="1"/>
    </xf>
    <xf numFmtId="164" fontId="2" fillId="0" borderId="15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1" fillId="0" borderId="19" xfId="0" applyFont="1" applyBorder="1" applyAlignment="1">
      <alignment horizontal="left" wrapText="1"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5" xfId="0" applyFont="1" applyBorder="1" applyAlignment="1">
      <alignment/>
    </xf>
    <xf numFmtId="164" fontId="1" fillId="0" borderId="4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4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/>
    </xf>
    <xf numFmtId="164" fontId="5" fillId="0" borderId="1" xfId="0" applyFont="1" applyBorder="1" applyAlignment="1">
      <alignment horizontal="left"/>
    </xf>
    <xf numFmtId="164" fontId="5" fillId="0" borderId="2" xfId="0" applyFont="1" applyBorder="1" applyAlignment="1">
      <alignment horizontal="left"/>
    </xf>
    <xf numFmtId="164" fontId="5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5" fillId="0" borderId="5" xfId="0" applyFont="1" applyBorder="1" applyAlignment="1">
      <alignment horizontal="left"/>
    </xf>
    <xf numFmtId="164" fontId="5" fillId="0" borderId="6" xfId="0" applyFont="1" applyBorder="1" applyAlignment="1">
      <alignment horizontal="left" wrapText="1"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0" fillId="0" borderId="12" xfId="0" applyFont="1" applyBorder="1" applyAlignment="1">
      <alignment horizontal="justify" vertical="top" wrapText="1"/>
    </xf>
    <xf numFmtId="164" fontId="0" fillId="0" borderId="12" xfId="0" applyFont="1" applyBorder="1" applyAlignment="1">
      <alignment horizontal="center" wrapText="1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/>
    </xf>
    <xf numFmtId="164" fontId="0" fillId="0" borderId="16" xfId="0" applyBorder="1" applyAlignment="1">
      <alignment/>
    </xf>
    <xf numFmtId="164" fontId="0" fillId="0" borderId="14" xfId="0" applyBorder="1" applyAlignment="1">
      <alignment wrapText="1"/>
    </xf>
    <xf numFmtId="164" fontId="0" fillId="0" borderId="14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6" fontId="0" fillId="0" borderId="4" xfId="15" applyFont="1" applyFill="1" applyBorder="1" applyAlignment="1" applyProtection="1">
      <alignment horizontal="center"/>
      <protection/>
    </xf>
    <xf numFmtId="164" fontId="0" fillId="0" borderId="16" xfId="0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6" fontId="0" fillId="0" borderId="12" xfId="15" applyFont="1" applyFill="1" applyBorder="1" applyAlignment="1" applyProtection="1">
      <alignment horizontal="center"/>
      <protection/>
    </xf>
    <xf numFmtId="164" fontId="0" fillId="0" borderId="12" xfId="0" applyBorder="1" applyAlignment="1">
      <alignment/>
    </xf>
    <xf numFmtId="164" fontId="0" fillId="0" borderId="0" xfId="0" applyFont="1" applyBorder="1" applyAlignment="1">
      <alignment horizontal="left"/>
    </xf>
    <xf numFmtId="164" fontId="1" fillId="0" borderId="20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7" fillId="0" borderId="21" xfId="0" applyFont="1" applyBorder="1" applyAlignment="1">
      <alignment horizontal="center"/>
    </xf>
    <xf numFmtId="164" fontId="7" fillId="0" borderId="22" xfId="0" applyFont="1" applyBorder="1" applyAlignment="1">
      <alignment horizontal="center"/>
    </xf>
    <xf numFmtId="164" fontId="2" fillId="0" borderId="6" xfId="0" applyFont="1" applyBorder="1" applyAlignment="1">
      <alignment horizontal="left" vertical="top"/>
    </xf>
    <xf numFmtId="164" fontId="2" fillId="0" borderId="7" xfId="0" applyFont="1" applyBorder="1" applyAlignment="1">
      <alignment horizontal="left" vertical="top"/>
    </xf>
    <xf numFmtId="164" fontId="1" fillId="0" borderId="7" xfId="0" applyFont="1" applyBorder="1" applyAlignment="1">
      <alignment horizontal="left" vertical="top"/>
    </xf>
    <xf numFmtId="164" fontId="1" fillId="0" borderId="8" xfId="0" applyFont="1" applyBorder="1" applyAlignment="1">
      <alignment horizontal="left" vertical="top" wrapText="1"/>
    </xf>
    <xf numFmtId="164" fontId="2" fillId="0" borderId="9" xfId="0" applyFont="1" applyBorder="1" applyAlignment="1">
      <alignment horizontal="left" vertical="top"/>
    </xf>
    <xf numFmtId="164" fontId="2" fillId="0" borderId="10" xfId="0" applyFont="1" applyBorder="1" applyAlignment="1">
      <alignment horizontal="left" vertical="top"/>
    </xf>
    <xf numFmtId="164" fontId="1" fillId="0" borderId="11" xfId="0" applyFont="1" applyBorder="1" applyAlignment="1">
      <alignment horizontal="left" vertical="top"/>
    </xf>
    <xf numFmtId="164" fontId="2" fillId="0" borderId="9" xfId="0" applyFont="1" applyBorder="1" applyAlignment="1">
      <alignment horizontal="left" vertical="top" wrapText="1"/>
    </xf>
    <xf numFmtId="164" fontId="1" fillId="0" borderId="11" xfId="0" applyFont="1" applyBorder="1" applyAlignment="1">
      <alignment horizontal="left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center"/>
    </xf>
    <xf numFmtId="164" fontId="1" fillId="0" borderId="12" xfId="0" applyFont="1" applyBorder="1" applyAlignment="1">
      <alignment/>
    </xf>
    <xf numFmtId="165" fontId="1" fillId="0" borderId="12" xfId="15" applyNumberFormat="1" applyFont="1" applyFill="1" applyBorder="1" applyAlignment="1" applyProtection="1">
      <alignment horizontal="center"/>
      <protection/>
    </xf>
    <xf numFmtId="170" fontId="1" fillId="0" borderId="12" xfId="15" applyNumberFormat="1" applyFont="1" applyFill="1" applyBorder="1" applyAlignment="1" applyProtection="1">
      <alignment horizontal="right"/>
      <protection/>
    </xf>
    <xf numFmtId="165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2" xfId="15" applyFont="1" applyFill="1" applyBorder="1" applyAlignment="1" applyProtection="1">
      <alignment horizontal="center"/>
      <protection/>
    </xf>
    <xf numFmtId="164" fontId="1" fillId="0" borderId="12" xfId="0" applyFont="1" applyBorder="1" applyAlignment="1">
      <alignment horizontal="left" wrapText="1"/>
    </xf>
    <xf numFmtId="164" fontId="1" fillId="0" borderId="12" xfId="0" applyFont="1" applyBorder="1" applyAlignment="1">
      <alignment horizontal="center"/>
    </xf>
    <xf numFmtId="171" fontId="1" fillId="0" borderId="12" xfId="15" applyNumberFormat="1" applyFont="1" applyFill="1" applyBorder="1" applyAlignment="1" applyProtection="1">
      <alignment horizontal="center"/>
      <protection/>
    </xf>
    <xf numFmtId="171" fontId="1" fillId="0" borderId="12" xfId="0" applyNumberFormat="1" applyFont="1" applyBorder="1" applyAlignment="1">
      <alignment horizontal="center"/>
    </xf>
    <xf numFmtId="164" fontId="0" fillId="0" borderId="15" xfId="0" applyBorder="1" applyAlignment="1">
      <alignment/>
    </xf>
    <xf numFmtId="164" fontId="9" fillId="0" borderId="0" xfId="0" applyFont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5" fillId="0" borderId="13" xfId="0" applyFont="1" applyBorder="1" applyAlignment="1">
      <alignment horizontal="center" vertical="center"/>
    </xf>
    <xf numFmtId="164" fontId="5" fillId="0" borderId="16" xfId="0" applyFont="1" applyBorder="1" applyAlignment="1">
      <alignment horizontal="center" vertical="top"/>
    </xf>
    <xf numFmtId="164" fontId="5" fillId="0" borderId="0" xfId="0" applyFont="1" applyAlignment="1">
      <alignment horizontal="center"/>
    </xf>
    <xf numFmtId="164" fontId="5" fillId="0" borderId="16" xfId="0" applyFont="1" applyBorder="1" applyAlignment="1">
      <alignment horizontal="left"/>
    </xf>
    <xf numFmtId="164" fontId="5" fillId="0" borderId="13" xfId="0" applyFont="1" applyBorder="1" applyAlignment="1">
      <alignment horizontal="left"/>
    </xf>
    <xf numFmtId="164" fontId="0" fillId="0" borderId="0" xfId="0" applyAlignment="1">
      <alignment horizontal="center"/>
    </xf>
    <xf numFmtId="164" fontId="4" fillId="0" borderId="12" xfId="0" applyFont="1" applyBorder="1" applyAlignment="1">
      <alignment horizontal="center"/>
    </xf>
    <xf numFmtId="165" fontId="4" fillId="0" borderId="12" xfId="15" applyNumberFormat="1" applyFont="1" applyFill="1" applyBorder="1" applyAlignment="1" applyProtection="1">
      <alignment horizontal="center"/>
      <protection/>
    </xf>
    <xf numFmtId="172" fontId="0" fillId="0" borderId="12" xfId="0" applyNumberFormat="1" applyBorder="1" applyAlignment="1">
      <alignment horizontal="center"/>
    </xf>
    <xf numFmtId="164" fontId="0" fillId="0" borderId="12" xfId="0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66" fontId="10" fillId="0" borderId="12" xfId="15" applyFont="1" applyFill="1" applyBorder="1" applyAlignment="1" applyProtection="1">
      <alignment horizontal="center"/>
      <protection/>
    </xf>
    <xf numFmtId="173" fontId="10" fillId="0" borderId="12" xfId="0" applyNumberFormat="1" applyFont="1" applyBorder="1" applyAlignment="1">
      <alignment horizontal="left"/>
    </xf>
    <xf numFmtId="164" fontId="11" fillId="0" borderId="12" xfId="0" applyFont="1" applyBorder="1" applyAlignment="1">
      <alignment horizontal="center"/>
    </xf>
    <xf numFmtId="164" fontId="5" fillId="0" borderId="12" xfId="0" applyFont="1" applyBorder="1" applyAlignment="1">
      <alignment horizontal="left" vertical="top"/>
    </xf>
    <xf numFmtId="164" fontId="0" fillId="0" borderId="0" xfId="0" applyBorder="1" applyAlignment="1">
      <alignment horizontal="center"/>
    </xf>
    <xf numFmtId="164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1</xdr:col>
      <xdr:colOff>314325</xdr:colOff>
      <xdr:row>4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048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114300</xdr:rowOff>
    </xdr:from>
    <xdr:to>
      <xdr:col>1</xdr:col>
      <xdr:colOff>314325</xdr:colOff>
      <xdr:row>4</xdr:row>
      <xdr:rowOff>190500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6191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30</xdr:row>
      <xdr:rowOff>0</xdr:rowOff>
    </xdr:from>
    <xdr:to>
      <xdr:col>4</xdr:col>
      <xdr:colOff>419100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>
          <a:off x="914400" y="7924800"/>
          <a:ext cx="517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133350</xdr:rowOff>
    </xdr:from>
    <xdr:to>
      <xdr:col>3</xdr:col>
      <xdr:colOff>409575</xdr:colOff>
      <xdr:row>35</xdr:row>
      <xdr:rowOff>133350</xdr:rowOff>
    </xdr:to>
    <xdr:sp>
      <xdr:nvSpPr>
        <xdr:cNvPr id="2" name="Line 8"/>
        <xdr:cNvSpPr>
          <a:spLocks/>
        </xdr:cNvSpPr>
      </xdr:nvSpPr>
      <xdr:spPr>
        <a:xfrm>
          <a:off x="409575" y="9620250"/>
          <a:ext cx="2152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1809750</xdr:colOff>
      <xdr:row>36</xdr:row>
      <xdr:rowOff>0</xdr:rowOff>
    </xdr:from>
    <xdr:to>
      <xdr:col>4</xdr:col>
      <xdr:colOff>809625</xdr:colOff>
      <xdr:row>36</xdr:row>
      <xdr:rowOff>0</xdr:rowOff>
    </xdr:to>
    <xdr:sp>
      <xdr:nvSpPr>
        <xdr:cNvPr id="3" name="Line 9"/>
        <xdr:cNvSpPr>
          <a:spLocks/>
        </xdr:cNvSpPr>
      </xdr:nvSpPr>
      <xdr:spPr>
        <a:xfrm>
          <a:off x="3962400" y="9658350"/>
          <a:ext cx="2514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22</xdr:row>
      <xdr:rowOff>219075</xdr:rowOff>
    </xdr:from>
    <xdr:to>
      <xdr:col>5</xdr:col>
      <xdr:colOff>447675</xdr:colOff>
      <xdr:row>22</xdr:row>
      <xdr:rowOff>219075</xdr:rowOff>
    </xdr:to>
    <xdr:sp>
      <xdr:nvSpPr>
        <xdr:cNvPr id="1" name="Line 4"/>
        <xdr:cNvSpPr>
          <a:spLocks/>
        </xdr:cNvSpPr>
      </xdr:nvSpPr>
      <xdr:spPr>
        <a:xfrm>
          <a:off x="1933575" y="5886450"/>
          <a:ext cx="2247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23</xdr:row>
      <xdr:rowOff>9525</xdr:rowOff>
    </xdr:from>
    <xdr:to>
      <xdr:col>8</xdr:col>
      <xdr:colOff>1419225</xdr:colOff>
      <xdr:row>23</xdr:row>
      <xdr:rowOff>9525</xdr:rowOff>
    </xdr:to>
    <xdr:sp>
      <xdr:nvSpPr>
        <xdr:cNvPr id="2" name="Line 5"/>
        <xdr:cNvSpPr>
          <a:spLocks/>
        </xdr:cNvSpPr>
      </xdr:nvSpPr>
      <xdr:spPr>
        <a:xfrm>
          <a:off x="5772150" y="5895975"/>
          <a:ext cx="2095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27</xdr:row>
      <xdr:rowOff>152400</xdr:rowOff>
    </xdr:from>
    <xdr:to>
      <xdr:col>8</xdr:col>
      <xdr:colOff>66675</xdr:colOff>
      <xdr:row>27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390775" y="6076950"/>
          <a:ext cx="2371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638175</xdr:colOff>
      <xdr:row>28</xdr:row>
      <xdr:rowOff>0</xdr:rowOff>
    </xdr:from>
    <xdr:to>
      <xdr:col>11</xdr:col>
      <xdr:colOff>981075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6086475"/>
          <a:ext cx="2171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26</xdr:row>
      <xdr:rowOff>180975</xdr:rowOff>
    </xdr:from>
    <xdr:to>
      <xdr:col>5</xdr:col>
      <xdr:colOff>257175</xdr:colOff>
      <xdr:row>26</xdr:row>
      <xdr:rowOff>180975</xdr:rowOff>
    </xdr:to>
    <xdr:sp>
      <xdr:nvSpPr>
        <xdr:cNvPr id="1" name="Line 5"/>
        <xdr:cNvSpPr>
          <a:spLocks/>
        </xdr:cNvSpPr>
      </xdr:nvSpPr>
      <xdr:spPr>
        <a:xfrm>
          <a:off x="1200150" y="8248650"/>
          <a:ext cx="2114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27</xdr:row>
      <xdr:rowOff>0</xdr:rowOff>
    </xdr:from>
    <xdr:to>
      <xdr:col>11</xdr:col>
      <xdr:colOff>9525</xdr:colOff>
      <xdr:row>27</xdr:row>
      <xdr:rowOff>0</xdr:rowOff>
    </xdr:to>
    <xdr:sp>
      <xdr:nvSpPr>
        <xdr:cNvPr id="2" name="Line 6"/>
        <xdr:cNvSpPr>
          <a:spLocks/>
        </xdr:cNvSpPr>
      </xdr:nvSpPr>
      <xdr:spPr>
        <a:xfrm>
          <a:off x="3733800" y="8258175"/>
          <a:ext cx="1847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26</xdr:row>
      <xdr:rowOff>152400</xdr:rowOff>
    </xdr:from>
    <xdr:to>
      <xdr:col>5</xdr:col>
      <xdr:colOff>257175</xdr:colOff>
      <xdr:row>26</xdr:row>
      <xdr:rowOff>152400</xdr:rowOff>
    </xdr:to>
    <xdr:sp>
      <xdr:nvSpPr>
        <xdr:cNvPr id="1" name="Line 5"/>
        <xdr:cNvSpPr>
          <a:spLocks/>
        </xdr:cNvSpPr>
      </xdr:nvSpPr>
      <xdr:spPr>
        <a:xfrm>
          <a:off x="1200150" y="8362950"/>
          <a:ext cx="2085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26</xdr:row>
      <xdr:rowOff>190500</xdr:rowOff>
    </xdr:from>
    <xdr:to>
      <xdr:col>11</xdr:col>
      <xdr:colOff>9525</xdr:colOff>
      <xdr:row>26</xdr:row>
      <xdr:rowOff>190500</xdr:rowOff>
    </xdr:to>
    <xdr:sp>
      <xdr:nvSpPr>
        <xdr:cNvPr id="2" name="Line 6"/>
        <xdr:cNvSpPr>
          <a:spLocks/>
        </xdr:cNvSpPr>
      </xdr:nvSpPr>
      <xdr:spPr>
        <a:xfrm>
          <a:off x="3705225" y="8372475"/>
          <a:ext cx="1847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27</xdr:row>
      <xdr:rowOff>152400</xdr:rowOff>
    </xdr:from>
    <xdr:to>
      <xdr:col>5</xdr:col>
      <xdr:colOff>257175</xdr:colOff>
      <xdr:row>27</xdr:row>
      <xdr:rowOff>152400</xdr:rowOff>
    </xdr:to>
    <xdr:sp>
      <xdr:nvSpPr>
        <xdr:cNvPr id="1" name="Line 5"/>
        <xdr:cNvSpPr>
          <a:spLocks/>
        </xdr:cNvSpPr>
      </xdr:nvSpPr>
      <xdr:spPr>
        <a:xfrm>
          <a:off x="1200150" y="8239125"/>
          <a:ext cx="2076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2" name="Line 6"/>
        <xdr:cNvSpPr>
          <a:spLocks/>
        </xdr:cNvSpPr>
      </xdr:nvSpPr>
      <xdr:spPr>
        <a:xfrm>
          <a:off x="3695700" y="8248650"/>
          <a:ext cx="1838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</xdr:row>
      <xdr:rowOff>152400</xdr:rowOff>
    </xdr:from>
    <xdr:to>
      <xdr:col>7</xdr:col>
      <xdr:colOff>438150</xdr:colOff>
      <xdr:row>5</xdr:row>
      <xdr:rowOff>152400</xdr:rowOff>
    </xdr:to>
    <xdr:sp>
      <xdr:nvSpPr>
        <xdr:cNvPr id="1" name="Line 3"/>
        <xdr:cNvSpPr>
          <a:spLocks/>
        </xdr:cNvSpPr>
      </xdr:nvSpPr>
      <xdr:spPr>
        <a:xfrm>
          <a:off x="3705225" y="1533525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152400</xdr:rowOff>
    </xdr:from>
    <xdr:to>
      <xdr:col>9</xdr:col>
      <xdr:colOff>504825</xdr:colOff>
      <xdr:row>5</xdr:row>
      <xdr:rowOff>152400</xdr:rowOff>
    </xdr:to>
    <xdr:sp>
      <xdr:nvSpPr>
        <xdr:cNvPr id="2" name="Line 4"/>
        <xdr:cNvSpPr>
          <a:spLocks/>
        </xdr:cNvSpPr>
      </xdr:nvSpPr>
      <xdr:spPr>
        <a:xfrm>
          <a:off x="5591175" y="1533525"/>
          <a:ext cx="1219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5</xdr:row>
      <xdr:rowOff>152400</xdr:rowOff>
    </xdr:from>
    <xdr:to>
      <xdr:col>11</xdr:col>
      <xdr:colOff>466725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>
          <a:off x="7410450" y="153352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85" zoomScaleSheetLayoutView="85" workbookViewId="0" topLeftCell="A1">
      <selection activeCell="A7" sqref="A7"/>
    </sheetView>
  </sheetViews>
  <sheetFormatPr defaultColWidth="9.140625" defaultRowHeight="12.75"/>
  <cols>
    <col min="3" max="3" width="11.421875" style="0" customWidth="1"/>
    <col min="7" max="7" width="7.421875" style="0" customWidth="1"/>
    <col min="9" max="9" width="12.8515625" style="0" customWidth="1"/>
  </cols>
  <sheetData>
    <row r="1" spans="1:9" ht="18.75" customHeight="1">
      <c r="A1" s="1"/>
      <c r="B1" s="2"/>
      <c r="C1" s="3" t="s">
        <v>0</v>
      </c>
      <c r="D1" s="3"/>
      <c r="E1" s="3"/>
      <c r="F1" s="3"/>
      <c r="G1" s="3"/>
      <c r="H1" s="3"/>
      <c r="I1" s="3"/>
    </row>
    <row r="2" spans="1:9" ht="17.25" customHeight="1">
      <c r="A2" s="4"/>
      <c r="B2" s="5"/>
      <c r="C2" s="6" t="s">
        <v>1</v>
      </c>
      <c r="D2" s="6"/>
      <c r="E2" s="6"/>
      <c r="F2" s="6"/>
      <c r="G2" s="6"/>
      <c r="H2" s="6"/>
      <c r="I2" s="6"/>
    </row>
    <row r="3" spans="1:9" ht="17.25" customHeight="1">
      <c r="A3" s="4"/>
      <c r="B3" s="5"/>
      <c r="C3" s="6"/>
      <c r="D3" s="6"/>
      <c r="E3" s="6"/>
      <c r="F3" s="6"/>
      <c r="G3" s="6"/>
      <c r="H3" s="6"/>
      <c r="I3" s="6"/>
    </row>
    <row r="4" spans="1:9" ht="20.25" customHeight="1">
      <c r="A4" s="4"/>
      <c r="B4" s="5"/>
      <c r="C4" s="7" t="s">
        <v>2</v>
      </c>
      <c r="D4" s="7"/>
      <c r="E4" s="7"/>
      <c r="F4" s="7"/>
      <c r="G4" s="7"/>
      <c r="H4" s="7"/>
      <c r="I4" s="7"/>
    </row>
    <row r="5" spans="1:9" ht="15">
      <c r="A5" s="8"/>
      <c r="B5" s="9"/>
      <c r="C5" s="10" t="s">
        <v>3</v>
      </c>
      <c r="D5" s="10"/>
      <c r="E5" s="10"/>
      <c r="F5" s="10"/>
      <c r="G5" s="10"/>
      <c r="H5" s="10"/>
      <c r="I5" s="10"/>
    </row>
    <row r="6" spans="1:2" ht="12.75">
      <c r="A6" s="5"/>
      <c r="B6" s="5"/>
    </row>
    <row r="7" spans="1:9" ht="21" customHeight="1">
      <c r="A7" s="11" t="s">
        <v>4</v>
      </c>
      <c r="B7" s="12"/>
      <c r="C7" s="13" t="s">
        <v>5</v>
      </c>
      <c r="D7" s="13"/>
      <c r="E7" s="13"/>
      <c r="F7" s="13"/>
      <c r="G7" s="13"/>
      <c r="H7" s="13"/>
      <c r="I7" s="14"/>
    </row>
    <row r="8" spans="1:9" ht="15">
      <c r="A8" s="15"/>
      <c r="B8" s="15"/>
      <c r="C8" s="15"/>
      <c r="D8" s="15"/>
      <c r="E8" s="15"/>
      <c r="F8" s="15"/>
      <c r="G8" s="15"/>
      <c r="H8" s="15"/>
      <c r="I8" s="15"/>
    </row>
    <row r="9" spans="1:9" ht="21.75" customHeight="1">
      <c r="A9" s="16" t="s">
        <v>6</v>
      </c>
      <c r="B9" s="16"/>
      <c r="C9" s="16"/>
      <c r="D9" s="16"/>
      <c r="E9" s="16"/>
      <c r="F9" s="16"/>
      <c r="G9" s="16"/>
      <c r="H9" s="16"/>
      <c r="I9" s="16"/>
    </row>
    <row r="10" spans="1:9" ht="21.75" customHeight="1">
      <c r="A10" s="17" t="s">
        <v>7</v>
      </c>
      <c r="B10" s="12"/>
      <c r="C10" s="12"/>
      <c r="D10" s="12"/>
      <c r="E10" s="12"/>
      <c r="F10" s="12"/>
      <c r="G10" s="12"/>
      <c r="H10" s="12"/>
      <c r="I10" s="18"/>
    </row>
    <row r="11" spans="1:9" ht="21.75" customHeight="1">
      <c r="A11" s="17" t="s">
        <v>8</v>
      </c>
      <c r="B11" s="17"/>
      <c r="C11" s="17"/>
      <c r="D11" s="17"/>
      <c r="E11" s="17"/>
      <c r="F11" s="17"/>
      <c r="G11" s="19" t="s">
        <v>9</v>
      </c>
      <c r="H11" s="20" t="s">
        <v>10</v>
      </c>
      <c r="I11" s="20"/>
    </row>
    <row r="12" spans="1:9" ht="1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21" customHeight="1">
      <c r="A13" s="19" t="s">
        <v>11</v>
      </c>
      <c r="B13" s="21"/>
      <c r="C13" s="21"/>
      <c r="D13" s="21"/>
      <c r="E13" s="21"/>
      <c r="F13" s="21"/>
      <c r="G13" s="21"/>
      <c r="H13" s="21"/>
      <c r="I13" s="22"/>
    </row>
    <row r="14" spans="1:9" ht="21" customHeight="1">
      <c r="A14" s="23" t="s">
        <v>12</v>
      </c>
      <c r="B14" s="23"/>
      <c r="C14" s="23"/>
      <c r="D14" s="23"/>
      <c r="E14" s="23"/>
      <c r="F14" s="23"/>
      <c r="G14" s="23"/>
      <c r="H14" s="23"/>
      <c r="I14" s="23"/>
    </row>
    <row r="15" spans="1:9" ht="21" customHeight="1">
      <c r="A15" s="16" t="s">
        <v>13</v>
      </c>
      <c r="B15" s="16"/>
      <c r="C15" s="16"/>
      <c r="D15" s="16"/>
      <c r="E15" s="16"/>
      <c r="F15" s="16"/>
      <c r="G15" s="16"/>
      <c r="H15" s="16"/>
      <c r="I15" s="16"/>
    </row>
    <row r="16" spans="1:9" ht="21" customHeight="1">
      <c r="A16" s="17" t="s">
        <v>14</v>
      </c>
      <c r="B16" s="17"/>
      <c r="C16" s="17"/>
      <c r="D16" s="17"/>
      <c r="E16" s="17"/>
      <c r="F16" s="24"/>
      <c r="G16" s="16" t="s">
        <v>15</v>
      </c>
      <c r="H16" s="16"/>
      <c r="I16" s="16"/>
    </row>
    <row r="17" spans="1:9" ht="15">
      <c r="A17" s="15"/>
      <c r="B17" s="15"/>
      <c r="C17" s="15"/>
      <c r="D17" s="15"/>
      <c r="E17" s="15"/>
      <c r="F17" s="15"/>
      <c r="G17" s="25"/>
      <c r="H17" s="15"/>
      <c r="I17" s="15"/>
    </row>
    <row r="18" spans="1:9" ht="21" customHeight="1">
      <c r="A18" s="17" t="s">
        <v>16</v>
      </c>
      <c r="B18" s="21"/>
      <c r="C18" s="21"/>
      <c r="D18" s="21"/>
      <c r="E18" s="21"/>
      <c r="F18" s="21"/>
      <c r="G18" s="21"/>
      <c r="H18" s="21"/>
      <c r="I18" s="22"/>
    </row>
    <row r="19" spans="1:9" ht="21" customHeight="1">
      <c r="A19" s="16" t="s">
        <v>17</v>
      </c>
      <c r="B19" s="16"/>
      <c r="C19" s="16"/>
      <c r="D19" s="16"/>
      <c r="E19" s="16"/>
      <c r="F19" s="16"/>
      <c r="G19" s="16"/>
      <c r="H19" s="16"/>
      <c r="I19" s="16"/>
    </row>
    <row r="20" spans="1:9" ht="21" customHeight="1">
      <c r="A20" s="19" t="s">
        <v>18</v>
      </c>
      <c r="B20" s="21"/>
      <c r="C20" s="21"/>
      <c r="D20" s="21"/>
      <c r="E20" s="17" t="s">
        <v>19</v>
      </c>
      <c r="F20" s="17"/>
      <c r="G20" s="16" t="s">
        <v>20</v>
      </c>
      <c r="H20" s="16"/>
      <c r="I20" s="16"/>
    </row>
    <row r="21" spans="1:9" ht="21" customHeight="1">
      <c r="A21" s="16" t="s">
        <v>21</v>
      </c>
      <c r="B21" s="16"/>
      <c r="C21" s="16"/>
      <c r="D21" s="16"/>
      <c r="E21" s="16"/>
      <c r="F21" s="16"/>
      <c r="G21" s="16"/>
      <c r="H21" s="16"/>
      <c r="I21" s="16"/>
    </row>
    <row r="22" spans="1:9" ht="21" customHeight="1">
      <c r="A22" s="16" t="s">
        <v>22</v>
      </c>
      <c r="B22" s="16"/>
      <c r="C22" s="16"/>
      <c r="D22" s="16" t="s">
        <v>23</v>
      </c>
      <c r="E22" s="16"/>
      <c r="F22" s="16"/>
      <c r="G22" s="16"/>
      <c r="H22" s="16" t="s">
        <v>24</v>
      </c>
      <c r="I22" s="16"/>
    </row>
    <row r="23" spans="1:9" ht="21" customHeight="1">
      <c r="A23" s="16" t="s">
        <v>25</v>
      </c>
      <c r="B23" s="16"/>
      <c r="C23" s="16"/>
      <c r="D23" s="16" t="s">
        <v>26</v>
      </c>
      <c r="E23" s="16"/>
      <c r="F23" s="16"/>
      <c r="G23" s="16" t="s">
        <v>27</v>
      </c>
      <c r="H23" s="16"/>
      <c r="I23" s="16"/>
    </row>
    <row r="24" spans="1:9" ht="1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21" customHeight="1">
      <c r="A25" s="19" t="s">
        <v>28</v>
      </c>
      <c r="B25" s="21"/>
      <c r="C25" s="21"/>
      <c r="D25" s="21"/>
      <c r="E25" s="21"/>
      <c r="F25" s="21"/>
      <c r="G25" s="21"/>
      <c r="H25" s="21"/>
      <c r="I25" s="22"/>
    </row>
    <row r="26" spans="1:9" ht="21" customHeight="1">
      <c r="A26" s="16" t="s">
        <v>29</v>
      </c>
      <c r="B26" s="16"/>
      <c r="C26" s="16"/>
      <c r="D26" s="16"/>
      <c r="E26" s="16"/>
      <c r="F26" s="16"/>
      <c r="G26" s="16"/>
      <c r="H26" s="16"/>
      <c r="I26" s="16"/>
    </row>
    <row r="27" spans="1:9" ht="21" customHeight="1">
      <c r="A27" s="16" t="s">
        <v>30</v>
      </c>
      <c r="B27" s="16"/>
      <c r="C27" s="16"/>
      <c r="D27" s="16"/>
      <c r="E27" s="16"/>
      <c r="F27" s="16"/>
      <c r="G27" s="16"/>
      <c r="H27" s="16"/>
      <c r="I27" s="16"/>
    </row>
    <row r="28" spans="1:9" ht="1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21" customHeight="1">
      <c r="A29" s="19" t="s">
        <v>31</v>
      </c>
      <c r="B29" s="21"/>
      <c r="C29" s="21"/>
      <c r="D29" s="21"/>
      <c r="E29" s="21"/>
      <c r="F29" s="21"/>
      <c r="G29" s="21"/>
      <c r="H29" s="21"/>
      <c r="I29" s="22"/>
    </row>
    <row r="30" spans="1:9" ht="21" customHeight="1">
      <c r="A30" s="16" t="s">
        <v>32</v>
      </c>
      <c r="B30" s="16"/>
      <c r="C30" s="16"/>
      <c r="D30" s="16"/>
      <c r="E30" s="16"/>
      <c r="F30" s="16"/>
      <c r="G30" s="16"/>
      <c r="H30" s="16"/>
      <c r="I30" s="16"/>
    </row>
    <row r="31" spans="1:9" ht="21" customHeight="1">
      <c r="A31" s="16" t="s">
        <v>33</v>
      </c>
      <c r="B31" s="16"/>
      <c r="C31" s="16"/>
      <c r="D31" s="16"/>
      <c r="E31" s="16"/>
      <c r="F31" s="16"/>
      <c r="G31" s="16"/>
      <c r="H31" s="16"/>
      <c r="I31" s="16"/>
    </row>
    <row r="32" spans="1:9" ht="21" customHeight="1">
      <c r="A32" s="16" t="s">
        <v>34</v>
      </c>
      <c r="B32" s="16"/>
      <c r="C32" s="16"/>
      <c r="D32" s="16" t="s">
        <v>35</v>
      </c>
      <c r="E32" s="16"/>
      <c r="F32" s="16"/>
      <c r="G32" s="16"/>
      <c r="H32" s="16" t="s">
        <v>36</v>
      </c>
      <c r="I32" s="16"/>
    </row>
    <row r="33" spans="1:9" ht="21" customHeight="1">
      <c r="A33" s="16" t="s">
        <v>37</v>
      </c>
      <c r="B33" s="16"/>
      <c r="C33" s="16"/>
      <c r="D33" s="16"/>
      <c r="E33" s="16"/>
      <c r="F33" s="16"/>
      <c r="G33" s="16"/>
      <c r="H33" s="16"/>
      <c r="I33" s="16"/>
    </row>
    <row r="34" spans="1:9" ht="21" customHeight="1">
      <c r="A34" s="17" t="s">
        <v>38</v>
      </c>
      <c r="B34" s="17"/>
      <c r="C34" s="17"/>
      <c r="D34" s="17" t="s">
        <v>39</v>
      </c>
      <c r="E34" s="17"/>
      <c r="F34" s="17"/>
      <c r="G34" s="17"/>
      <c r="H34" s="16" t="s">
        <v>40</v>
      </c>
      <c r="I34" s="16"/>
    </row>
    <row r="35" spans="1:9" ht="1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21" customHeight="1">
      <c r="A36" s="19" t="s">
        <v>41</v>
      </c>
      <c r="B36" s="21"/>
      <c r="C36" s="21"/>
      <c r="D36" s="21"/>
      <c r="E36" s="21"/>
      <c r="F36" s="21"/>
      <c r="G36" s="21"/>
      <c r="H36" s="21"/>
      <c r="I36" s="22"/>
    </row>
    <row r="37" spans="1:9" ht="21" customHeight="1">
      <c r="A37" s="16" t="s">
        <v>42</v>
      </c>
      <c r="B37" s="16"/>
      <c r="C37" s="16"/>
      <c r="D37" s="16"/>
      <c r="E37" s="16"/>
      <c r="F37" s="16"/>
      <c r="G37" s="16"/>
      <c r="H37" s="16"/>
      <c r="I37" s="16"/>
    </row>
    <row r="38" spans="1:9" ht="21" customHeight="1">
      <c r="A38" s="16" t="s">
        <v>43</v>
      </c>
      <c r="B38" s="16"/>
      <c r="C38" s="16"/>
      <c r="D38" s="16"/>
      <c r="E38" s="16"/>
      <c r="F38" s="16"/>
      <c r="G38" s="16"/>
      <c r="H38" s="16"/>
      <c r="I38" s="16"/>
    </row>
    <row r="39" spans="1:9" ht="21" customHeight="1">
      <c r="A39" s="16" t="s">
        <v>44</v>
      </c>
      <c r="B39" s="16"/>
      <c r="C39" s="16"/>
      <c r="D39" s="16" t="s">
        <v>45</v>
      </c>
      <c r="E39" s="16"/>
      <c r="F39" s="16"/>
      <c r="G39" s="16"/>
      <c r="H39" s="16" t="s">
        <v>46</v>
      </c>
      <c r="I39" s="16"/>
    </row>
    <row r="40" spans="1:9" ht="21" customHeight="1">
      <c r="A40" s="16" t="s">
        <v>47</v>
      </c>
      <c r="B40" s="16"/>
      <c r="C40" s="16"/>
      <c r="D40" s="16"/>
      <c r="E40" s="16"/>
      <c r="F40" s="16"/>
      <c r="G40" s="16"/>
      <c r="H40" s="16"/>
      <c r="I40" s="16"/>
    </row>
    <row r="41" spans="1:9" ht="21" customHeight="1">
      <c r="A41" s="17" t="s">
        <v>48</v>
      </c>
      <c r="B41" s="17"/>
      <c r="C41" s="17"/>
      <c r="D41" s="17" t="s">
        <v>49</v>
      </c>
      <c r="E41" s="17"/>
      <c r="F41" s="17"/>
      <c r="G41" s="17"/>
      <c r="H41" s="16" t="s">
        <v>50</v>
      </c>
      <c r="I41" s="16"/>
    </row>
  </sheetData>
  <sheetProtection selectLockedCells="1" selectUnlockedCells="1"/>
  <mergeCells count="41">
    <mergeCell ref="C1:I1"/>
    <mergeCell ref="C2:I3"/>
    <mergeCell ref="C4:I4"/>
    <mergeCell ref="C5:I5"/>
    <mergeCell ref="A9:I9"/>
    <mergeCell ref="A11:F11"/>
    <mergeCell ref="H11:I11"/>
    <mergeCell ref="A14:I14"/>
    <mergeCell ref="A15:I15"/>
    <mergeCell ref="A16:E16"/>
    <mergeCell ref="G16:I16"/>
    <mergeCell ref="A19:I19"/>
    <mergeCell ref="E20:F20"/>
    <mergeCell ref="G20:I20"/>
    <mergeCell ref="A21:I21"/>
    <mergeCell ref="A22:C22"/>
    <mergeCell ref="D22:G22"/>
    <mergeCell ref="H22:I22"/>
    <mergeCell ref="A23:C23"/>
    <mergeCell ref="D23:F23"/>
    <mergeCell ref="G23:I23"/>
    <mergeCell ref="A26:I26"/>
    <mergeCell ref="A27:I27"/>
    <mergeCell ref="A30:I30"/>
    <mergeCell ref="A31:I31"/>
    <mergeCell ref="A32:C32"/>
    <mergeCell ref="D32:G32"/>
    <mergeCell ref="H32:I32"/>
    <mergeCell ref="A33:I33"/>
    <mergeCell ref="A34:C34"/>
    <mergeCell ref="D34:G34"/>
    <mergeCell ref="H34:I34"/>
    <mergeCell ref="A37:I37"/>
    <mergeCell ref="A38:I38"/>
    <mergeCell ref="A39:C39"/>
    <mergeCell ref="D39:G39"/>
    <mergeCell ref="H39:I39"/>
    <mergeCell ref="A40:I40"/>
    <mergeCell ref="A41:C41"/>
    <mergeCell ref="D41:G41"/>
    <mergeCell ref="H41:I41"/>
  </mergeCells>
  <printOptions/>
  <pageMargins left="1.18125" right="0.39375" top="0.39375" bottom="0.39375" header="0.5118055555555555" footer="0.5118055555555555"/>
  <pageSetup horizontalDpi="300" verticalDpi="300" orientation="portrait" paperSize="9" scale="9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5" zoomScaleSheetLayoutView="85" workbookViewId="0" topLeftCell="A1">
      <selection activeCell="E24" sqref="E24"/>
    </sheetView>
  </sheetViews>
  <sheetFormatPr defaultColWidth="9.140625" defaultRowHeight="12.75"/>
  <cols>
    <col min="1" max="1" width="6.57421875" style="0" customWidth="1"/>
    <col min="5" max="5" width="14.00390625" style="0" customWidth="1"/>
    <col min="6" max="6" width="5.421875" style="0" customWidth="1"/>
    <col min="7" max="12" width="13.7109375" style="0" customWidth="1"/>
    <col min="14" max="14" width="0" style="0" hidden="1" customWidth="1"/>
  </cols>
  <sheetData>
    <row r="1" spans="1:14" ht="21" customHeight="1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88"/>
      <c r="N1" s="188"/>
    </row>
    <row r="2" spans="1:14" ht="21" customHeight="1">
      <c r="A2" s="163" t="s">
        <v>103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88"/>
      <c r="N2" s="188"/>
    </row>
    <row r="3" spans="1:14" ht="21" customHeight="1">
      <c r="A3" s="189" t="s">
        <v>164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8"/>
      <c r="N3" s="188"/>
    </row>
    <row r="4" spans="1:14" ht="29.25" customHeight="1">
      <c r="A4" s="190" t="s">
        <v>165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88"/>
      <c r="N4" s="188"/>
    </row>
    <row r="5" spans="1:14" ht="16.5" customHeight="1">
      <c r="A5" s="191" t="s">
        <v>166</v>
      </c>
      <c r="B5" s="191" t="s">
        <v>167</v>
      </c>
      <c r="C5" s="191"/>
      <c r="D5" s="191"/>
      <c r="E5" s="191"/>
      <c r="F5" s="191" t="s">
        <v>168</v>
      </c>
      <c r="G5" s="192" t="s">
        <v>169</v>
      </c>
      <c r="H5" s="192"/>
      <c r="I5" s="192" t="s">
        <v>170</v>
      </c>
      <c r="J5" s="192"/>
      <c r="K5" s="192" t="s">
        <v>171</v>
      </c>
      <c r="L5" s="192"/>
      <c r="M5" s="193"/>
      <c r="N5" s="193"/>
    </row>
    <row r="6" spans="1:14" ht="15" customHeight="1">
      <c r="A6" s="191"/>
      <c r="B6" s="191"/>
      <c r="C6" s="191"/>
      <c r="D6" s="191"/>
      <c r="E6" s="191"/>
      <c r="F6" s="191"/>
      <c r="G6" s="194" t="s">
        <v>172</v>
      </c>
      <c r="H6" s="194"/>
      <c r="I6" s="195" t="s">
        <v>172</v>
      </c>
      <c r="J6" s="195"/>
      <c r="K6" s="195" t="s">
        <v>173</v>
      </c>
      <c r="L6" s="195"/>
      <c r="M6" s="196"/>
      <c r="N6" s="196"/>
    </row>
    <row r="7" spans="1:12" ht="12.75" customHeight="1">
      <c r="A7" s="191"/>
      <c r="B7" s="191"/>
      <c r="C7" s="191"/>
      <c r="D7" s="191"/>
      <c r="E7" s="191"/>
      <c r="F7" s="191"/>
      <c r="G7" s="197" t="s">
        <v>174</v>
      </c>
      <c r="H7" s="198" t="s">
        <v>175</v>
      </c>
      <c r="I7" s="197" t="s">
        <v>176</v>
      </c>
      <c r="J7" s="198" t="s">
        <v>175</v>
      </c>
      <c r="K7" s="197" t="s">
        <v>176</v>
      </c>
      <c r="L7" s="198" t="s">
        <v>175</v>
      </c>
    </row>
    <row r="8" spans="1:12" ht="19.5" customHeight="1">
      <c r="A8" s="199"/>
      <c r="B8" s="200"/>
      <c r="C8" s="200"/>
      <c r="D8" s="200"/>
      <c r="E8" s="200"/>
      <c r="F8" s="199"/>
      <c r="G8" s="201"/>
      <c r="H8" s="202">
        <f>F8*G8</f>
        <v>0</v>
      </c>
      <c r="I8" s="201"/>
      <c r="J8" s="202">
        <f>F8*I8</f>
        <v>0</v>
      </c>
      <c r="K8" s="201"/>
      <c r="L8" s="202">
        <f>F8*K8</f>
        <v>0</v>
      </c>
    </row>
    <row r="9" spans="1:12" ht="19.5" customHeight="1">
      <c r="A9" s="199"/>
      <c r="B9" s="200"/>
      <c r="C9" s="200"/>
      <c r="D9" s="200"/>
      <c r="E9" s="200"/>
      <c r="F9" s="199"/>
      <c r="G9" s="201"/>
      <c r="H9" s="202">
        <f>F9*G9</f>
        <v>0</v>
      </c>
      <c r="I9" s="203"/>
      <c r="J9" s="202">
        <f>F9*I9</f>
        <v>0</v>
      </c>
      <c r="K9" s="203"/>
      <c r="L9" s="202">
        <f>F9*K9</f>
        <v>0</v>
      </c>
    </row>
    <row r="10" spans="1:12" ht="19.5" customHeight="1">
      <c r="A10" s="199"/>
      <c r="B10" s="204"/>
      <c r="C10" s="204"/>
      <c r="D10" s="204"/>
      <c r="E10" s="204"/>
      <c r="F10" s="199"/>
      <c r="G10" s="201"/>
      <c r="H10" s="202">
        <f>F10*G10</f>
        <v>0</v>
      </c>
      <c r="I10" s="203"/>
      <c r="J10" s="202">
        <f>F10*I10</f>
        <v>0</v>
      </c>
      <c r="K10" s="203"/>
      <c r="L10" s="202">
        <f>F10*K10</f>
        <v>0</v>
      </c>
    </row>
    <row r="11" spans="1:12" ht="19.5" customHeight="1">
      <c r="A11" s="199"/>
      <c r="B11" s="200"/>
      <c r="C11" s="200"/>
      <c r="D11" s="200"/>
      <c r="E11" s="200"/>
      <c r="F11" s="199"/>
      <c r="G11" s="201"/>
      <c r="H11" s="202">
        <f>F11*G11</f>
        <v>0</v>
      </c>
      <c r="I11" s="203"/>
      <c r="J11" s="202">
        <f>F11*I11</f>
        <v>0</v>
      </c>
      <c r="K11" s="203"/>
      <c r="L11" s="202">
        <f>F11*K11</f>
        <v>0</v>
      </c>
    </row>
    <row r="12" spans="1:12" ht="19.5" customHeight="1">
      <c r="A12" s="199"/>
      <c r="B12" s="200"/>
      <c r="C12" s="200"/>
      <c r="D12" s="200"/>
      <c r="E12" s="200"/>
      <c r="F12" s="199"/>
      <c r="G12" s="201"/>
      <c r="H12" s="202">
        <f>F12*G12</f>
        <v>0</v>
      </c>
      <c r="I12" s="203"/>
      <c r="J12" s="202">
        <f>F12*I12</f>
        <v>0</v>
      </c>
      <c r="K12" s="203"/>
      <c r="L12" s="202">
        <f>F12*K12</f>
        <v>0</v>
      </c>
    </row>
    <row r="13" spans="1:12" ht="19.5" customHeight="1">
      <c r="A13" s="199"/>
      <c r="B13" s="200"/>
      <c r="C13" s="200"/>
      <c r="D13" s="200"/>
      <c r="E13" s="200"/>
      <c r="F13" s="199"/>
      <c r="G13" s="201"/>
      <c r="H13" s="202">
        <f>F13*G13</f>
        <v>0</v>
      </c>
      <c r="I13" s="203"/>
      <c r="J13" s="202">
        <f>F13*I13</f>
        <v>0</v>
      </c>
      <c r="K13" s="203"/>
      <c r="L13" s="202">
        <f>F13*K13</f>
        <v>0</v>
      </c>
    </row>
    <row r="14" spans="1:12" ht="19.5" customHeight="1">
      <c r="A14" s="199"/>
      <c r="B14" s="200"/>
      <c r="C14" s="200"/>
      <c r="D14" s="200"/>
      <c r="E14" s="200"/>
      <c r="F14" s="199"/>
      <c r="G14" s="201"/>
      <c r="H14" s="202">
        <f>F14*G14</f>
        <v>0</v>
      </c>
      <c r="I14" s="203"/>
      <c r="J14" s="202">
        <f>F14*I14</f>
        <v>0</v>
      </c>
      <c r="K14" s="203"/>
      <c r="L14" s="202">
        <f>F14*K14</f>
        <v>0</v>
      </c>
    </row>
    <row r="15" spans="1:12" ht="19.5" customHeight="1">
      <c r="A15" s="199"/>
      <c r="B15" s="200"/>
      <c r="C15" s="200"/>
      <c r="D15" s="200"/>
      <c r="E15" s="200"/>
      <c r="F15" s="199"/>
      <c r="G15" s="201"/>
      <c r="H15" s="202">
        <f>F15*G15</f>
        <v>0</v>
      </c>
      <c r="I15" s="203"/>
      <c r="J15" s="202">
        <f>F15*I15</f>
        <v>0</v>
      </c>
      <c r="K15" s="203"/>
      <c r="L15" s="202">
        <f>F15*K15</f>
        <v>0</v>
      </c>
    </row>
    <row r="16" spans="1:12" ht="19.5" customHeight="1">
      <c r="A16" s="199"/>
      <c r="B16" s="200"/>
      <c r="C16" s="200"/>
      <c r="D16" s="200"/>
      <c r="E16" s="200"/>
      <c r="F16" s="199"/>
      <c r="G16" s="201"/>
      <c r="H16" s="202">
        <f>F16*G16</f>
        <v>0</v>
      </c>
      <c r="I16" s="203"/>
      <c r="J16" s="202">
        <f>F16*I16</f>
        <v>0</v>
      </c>
      <c r="K16" s="203"/>
      <c r="L16" s="202">
        <f>F16*K16</f>
        <v>0</v>
      </c>
    </row>
    <row r="17" spans="1:12" ht="19.5" customHeight="1">
      <c r="A17" s="199"/>
      <c r="B17" s="200"/>
      <c r="C17" s="200"/>
      <c r="D17" s="200"/>
      <c r="E17" s="200"/>
      <c r="F17" s="199"/>
      <c r="G17" s="201"/>
      <c r="H17" s="202">
        <f>F17*G17</f>
        <v>0</v>
      </c>
      <c r="I17" s="203"/>
      <c r="J17" s="202">
        <f>F17*I17</f>
        <v>0</v>
      </c>
      <c r="K17" s="203"/>
      <c r="L17" s="202">
        <f>F17*K17</f>
        <v>0</v>
      </c>
    </row>
    <row r="18" spans="1:12" ht="19.5" customHeight="1">
      <c r="A18" s="199"/>
      <c r="B18" s="200"/>
      <c r="C18" s="200"/>
      <c r="D18" s="200"/>
      <c r="E18" s="200"/>
      <c r="F18" s="199"/>
      <c r="G18" s="201"/>
      <c r="H18" s="202">
        <f>F18*G18</f>
        <v>0</v>
      </c>
      <c r="I18" s="203"/>
      <c r="J18" s="202">
        <f>F18*I18</f>
        <v>0</v>
      </c>
      <c r="K18" s="203"/>
      <c r="L18" s="202">
        <f>F18*K18</f>
        <v>0</v>
      </c>
    </row>
    <row r="19" spans="1:12" ht="19.5" customHeight="1">
      <c r="A19" s="199"/>
      <c r="B19" s="200"/>
      <c r="C19" s="200"/>
      <c r="D19" s="200"/>
      <c r="E19" s="200"/>
      <c r="F19" s="199"/>
      <c r="G19" s="201"/>
      <c r="H19" s="202">
        <f>F19*G19</f>
        <v>0</v>
      </c>
      <c r="I19" s="203"/>
      <c r="J19" s="202">
        <f>F19*I19</f>
        <v>0</v>
      </c>
      <c r="K19" s="203"/>
      <c r="L19" s="202">
        <f>F19*K19</f>
        <v>0</v>
      </c>
    </row>
    <row r="20" spans="1:12" ht="52.5" customHeight="1">
      <c r="A20" s="205" t="s">
        <v>177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2" spans="1:12" ht="12.75">
      <c r="A22" s="108" t="str">
        <f>'Anexo 03 MP'!A34</f>
        <v>Em: 21/11/2012</v>
      </c>
      <c r="B22" s="108"/>
      <c r="C22" s="108"/>
      <c r="H22" s="206"/>
      <c r="I22" s="206"/>
      <c r="J22" s="206"/>
      <c r="K22" s="206"/>
      <c r="L22" s="206"/>
    </row>
    <row r="23" spans="5:12" ht="12.75">
      <c r="E23" s="9"/>
      <c r="F23" s="9"/>
      <c r="G23" s="9"/>
      <c r="H23" s="207"/>
      <c r="I23" s="196"/>
      <c r="J23" s="196"/>
      <c r="K23" s="196"/>
      <c r="L23" s="196"/>
    </row>
    <row r="24" spans="5:8" ht="12.75">
      <c r="E24" s="108" t="s">
        <v>178</v>
      </c>
      <c r="F24" s="108"/>
      <c r="G24" s="108"/>
      <c r="H24" s="108"/>
    </row>
    <row r="25" spans="5:8" ht="17.25">
      <c r="E25" s="106" t="s">
        <v>179</v>
      </c>
      <c r="F25" s="106"/>
      <c r="G25" s="106"/>
      <c r="H25" s="106"/>
    </row>
  </sheetData>
  <sheetProtection selectLockedCells="1" selectUnlockedCells="1"/>
  <mergeCells count="30">
    <mergeCell ref="A1:L1"/>
    <mergeCell ref="A2:L2"/>
    <mergeCell ref="A3:L3"/>
    <mergeCell ref="A4:L4"/>
    <mergeCell ref="A5:A7"/>
    <mergeCell ref="B5:E7"/>
    <mergeCell ref="F5:F7"/>
    <mergeCell ref="G5:H5"/>
    <mergeCell ref="I5:J5"/>
    <mergeCell ref="K5:L5"/>
    <mergeCell ref="G6:H6"/>
    <mergeCell ref="I6:J6"/>
    <mergeCell ref="K6:L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L20"/>
    <mergeCell ref="A22:C22"/>
    <mergeCell ref="H22:L22"/>
    <mergeCell ref="E24:H24"/>
    <mergeCell ref="E25:H25"/>
  </mergeCells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5" zoomScaleSheetLayoutView="85" workbookViewId="0" topLeftCell="A1">
      <selection activeCell="A27" sqref="A27"/>
    </sheetView>
  </sheetViews>
  <sheetFormatPr defaultColWidth="9.140625" defaultRowHeight="18" customHeight="1"/>
  <cols>
    <col min="1" max="1" width="26.7109375" style="0" customWidth="1"/>
    <col min="2" max="2" width="13.57421875" style="0" customWidth="1"/>
    <col min="3" max="3" width="9.28125" style="0" customWidth="1"/>
    <col min="4" max="4" width="14.421875" style="0" customWidth="1"/>
    <col min="5" max="5" width="10.8515625" style="0" customWidth="1"/>
    <col min="6" max="6" width="14.140625" style="0" customWidth="1"/>
    <col min="7" max="7" width="35.28125" style="0" customWidth="1"/>
    <col min="8" max="8" width="0.2890625" style="0" customWidth="1"/>
    <col min="9" max="9" width="14.8515625" style="0" customWidth="1"/>
    <col min="10" max="10" width="2.140625" style="0" customWidth="1"/>
  </cols>
  <sheetData>
    <row r="1" spans="1:10" ht="44.2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.75" customHeight="1">
      <c r="A2" s="27" t="s">
        <v>52</v>
      </c>
      <c r="B2" s="28" t="s">
        <v>53</v>
      </c>
      <c r="C2" s="28"/>
      <c r="D2" s="28"/>
      <c r="E2" s="28"/>
      <c r="F2" s="29" t="s">
        <v>54</v>
      </c>
      <c r="G2" s="30">
        <f>+'Anexo 01'!C7</f>
        <v>0</v>
      </c>
      <c r="H2" s="30"/>
      <c r="I2" s="30"/>
      <c r="J2" s="31"/>
    </row>
    <row r="3" spans="1:10" ht="24.75" customHeight="1">
      <c r="A3" s="29" t="s">
        <v>55</v>
      </c>
      <c r="B3" s="31" t="s">
        <v>56</v>
      </c>
      <c r="C3" s="31"/>
      <c r="D3" s="31"/>
      <c r="E3" s="31"/>
      <c r="F3" s="32" t="s">
        <v>57</v>
      </c>
      <c r="G3" s="32"/>
      <c r="H3" s="32"/>
      <c r="I3" s="32"/>
      <c r="J3" s="32"/>
    </row>
    <row r="4" spans="1:10" ht="18" customHeight="1">
      <c r="A4" s="33" t="s">
        <v>58</v>
      </c>
      <c r="B4" s="33"/>
      <c r="C4" s="33"/>
      <c r="D4" s="33"/>
      <c r="E4" s="33"/>
      <c r="F4" s="34" t="s">
        <v>59</v>
      </c>
      <c r="G4" s="34"/>
      <c r="H4" s="34"/>
      <c r="I4" s="34"/>
      <c r="J4" s="34"/>
    </row>
    <row r="5" spans="1:10" ht="19.5" customHeight="1">
      <c r="A5" s="35" t="s">
        <v>60</v>
      </c>
      <c r="B5" s="35"/>
      <c r="C5" s="35"/>
      <c r="D5" s="36">
        <v>200000</v>
      </c>
      <c r="E5" s="37"/>
      <c r="F5" s="38" t="s">
        <v>61</v>
      </c>
      <c r="G5" s="38"/>
      <c r="H5" s="39"/>
      <c r="I5" s="40">
        <f>+I6+I7+I8</f>
        <v>0</v>
      </c>
      <c r="J5" s="41"/>
    </row>
    <row r="6" spans="1:10" ht="18" customHeight="1">
      <c r="A6" s="42" t="s">
        <v>62</v>
      </c>
      <c r="B6" s="43"/>
      <c r="C6" s="43"/>
      <c r="D6" s="44">
        <v>40995</v>
      </c>
      <c r="E6" s="37"/>
      <c r="F6" s="45" t="s">
        <v>63</v>
      </c>
      <c r="G6" s="45"/>
      <c r="H6" s="46"/>
      <c r="I6" s="47">
        <v>0</v>
      </c>
      <c r="J6" s="41"/>
    </row>
    <row r="7" spans="1:10" ht="18" customHeight="1">
      <c r="A7" s="42" t="s">
        <v>64</v>
      </c>
      <c r="B7" s="42"/>
      <c r="C7" s="42"/>
      <c r="D7" s="36"/>
      <c r="E7" s="48"/>
      <c r="F7" s="45" t="s">
        <v>65</v>
      </c>
      <c r="G7" s="45"/>
      <c r="H7" s="49"/>
      <c r="I7" s="47">
        <v>0</v>
      </c>
      <c r="J7" s="41"/>
    </row>
    <row r="8" spans="1:10" ht="18" customHeight="1">
      <c r="A8" s="50" t="s">
        <v>66</v>
      </c>
      <c r="B8" s="50"/>
      <c r="C8" s="50"/>
      <c r="D8" s="36"/>
      <c r="E8" s="51"/>
      <c r="F8" s="45" t="s">
        <v>67</v>
      </c>
      <c r="G8" s="45"/>
      <c r="H8" s="49"/>
      <c r="I8" s="47">
        <f>+I9+I10</f>
        <v>0</v>
      </c>
      <c r="J8" s="41"/>
    </row>
    <row r="9" spans="1:10" ht="18" customHeight="1">
      <c r="A9" s="50" t="s">
        <v>68</v>
      </c>
      <c r="B9" s="50"/>
      <c r="C9" s="50"/>
      <c r="D9" s="36">
        <v>10245.6</v>
      </c>
      <c r="E9" s="51"/>
      <c r="F9" s="45" t="s">
        <v>69</v>
      </c>
      <c r="G9" s="45"/>
      <c r="H9" s="49"/>
      <c r="I9" s="47">
        <v>0</v>
      </c>
      <c r="J9" s="41"/>
    </row>
    <row r="10" spans="1:10" ht="18" customHeight="1">
      <c r="A10" s="52"/>
      <c r="B10" s="52"/>
      <c r="C10" s="52"/>
      <c r="D10" s="36"/>
      <c r="E10" s="51"/>
      <c r="F10" s="45" t="s">
        <v>70</v>
      </c>
      <c r="G10" s="45"/>
      <c r="H10" s="49"/>
      <c r="I10" s="47">
        <v>0</v>
      </c>
      <c r="J10" s="41"/>
    </row>
    <row r="11" spans="1:10" ht="18" customHeight="1">
      <c r="A11" s="42" t="s">
        <v>71</v>
      </c>
      <c r="B11" s="42"/>
      <c r="C11" s="42"/>
      <c r="D11" s="36"/>
      <c r="E11" s="53"/>
      <c r="H11" s="49"/>
      <c r="I11" s="54"/>
      <c r="J11" s="55"/>
    </row>
    <row r="12" spans="1:10" ht="18" customHeight="1">
      <c r="A12" s="50" t="s">
        <v>72</v>
      </c>
      <c r="B12" s="50"/>
      <c r="C12" s="50"/>
      <c r="D12" s="36">
        <v>0</v>
      </c>
      <c r="E12" s="51"/>
      <c r="F12" s="56" t="s">
        <v>73</v>
      </c>
      <c r="G12" s="56"/>
      <c r="H12" s="49"/>
      <c r="I12" s="47">
        <f>+I13+I14</f>
        <v>0</v>
      </c>
      <c r="J12" s="55"/>
    </row>
    <row r="13" spans="1:10" ht="18" customHeight="1">
      <c r="A13" s="50" t="s">
        <v>74</v>
      </c>
      <c r="B13" s="50"/>
      <c r="C13" s="50"/>
      <c r="D13" s="36">
        <v>0</v>
      </c>
      <c r="E13" s="51"/>
      <c r="F13" s="45" t="s">
        <v>75</v>
      </c>
      <c r="G13" s="45"/>
      <c r="H13" s="49"/>
      <c r="I13" s="47">
        <v>0</v>
      </c>
      <c r="J13" s="41"/>
    </row>
    <row r="14" spans="1:10" ht="18" customHeight="1">
      <c r="A14" s="4"/>
      <c r="B14" s="5"/>
      <c r="C14" s="5"/>
      <c r="D14" s="57"/>
      <c r="E14" s="51"/>
      <c r="F14" s="45" t="s">
        <v>76</v>
      </c>
      <c r="G14" s="45"/>
      <c r="H14" s="49"/>
      <c r="I14" s="47">
        <v>0</v>
      </c>
      <c r="J14" s="41"/>
    </row>
    <row r="15" spans="1:10" ht="18" customHeight="1">
      <c r="A15" s="42" t="s">
        <v>77</v>
      </c>
      <c r="B15" s="42"/>
      <c r="C15" s="42"/>
      <c r="D15" s="36">
        <f>+D8+D9+D12+D13</f>
        <v>10245.6</v>
      </c>
      <c r="E15" s="51"/>
      <c r="F15" s="45"/>
      <c r="G15" s="45"/>
      <c r="H15" s="49"/>
      <c r="I15" s="54"/>
      <c r="J15" s="41"/>
    </row>
    <row r="16" spans="1:10" ht="18" customHeight="1">
      <c r="A16" s="50"/>
      <c r="B16" s="50"/>
      <c r="C16" s="50"/>
      <c r="D16" s="57"/>
      <c r="E16" s="51"/>
      <c r="F16" s="56" t="s">
        <v>78</v>
      </c>
      <c r="G16" s="56"/>
      <c r="H16" s="49"/>
      <c r="I16" s="47">
        <f>SUM(I17:I20)</f>
        <v>0</v>
      </c>
      <c r="J16" s="55"/>
    </row>
    <row r="17" spans="1:10" ht="18" customHeight="1">
      <c r="A17" s="50"/>
      <c r="B17" s="50"/>
      <c r="C17" s="50"/>
      <c r="D17" s="58"/>
      <c r="E17" s="51"/>
      <c r="F17" s="45" t="s">
        <v>79</v>
      </c>
      <c r="G17" s="45"/>
      <c r="H17" s="49"/>
      <c r="I17" s="47">
        <v>0</v>
      </c>
      <c r="J17" s="41"/>
    </row>
    <row r="18" spans="1:10" ht="18" customHeight="1">
      <c r="A18" s="56"/>
      <c r="B18" s="56"/>
      <c r="C18" s="56"/>
      <c r="D18" s="59"/>
      <c r="E18" s="60"/>
      <c r="F18" s="45" t="s">
        <v>80</v>
      </c>
      <c r="G18" s="45"/>
      <c r="H18" s="49"/>
      <c r="I18" s="47">
        <v>0</v>
      </c>
      <c r="J18" s="41"/>
    </row>
    <row r="19" spans="1:10" ht="18" customHeight="1">
      <c r="A19" s="42"/>
      <c r="B19" s="42"/>
      <c r="C19" s="42"/>
      <c r="D19" s="58"/>
      <c r="E19" s="61"/>
      <c r="F19" s="45" t="s">
        <v>81</v>
      </c>
      <c r="G19" s="45"/>
      <c r="H19" s="49"/>
      <c r="I19" s="47">
        <v>0</v>
      </c>
      <c r="J19" s="41"/>
    </row>
    <row r="20" spans="1:10" ht="18" customHeight="1">
      <c r="A20" s="62"/>
      <c r="B20" s="62"/>
      <c r="C20" s="62"/>
      <c r="D20" s="57"/>
      <c r="F20" s="45" t="s">
        <v>82</v>
      </c>
      <c r="G20" s="45"/>
      <c r="H20" s="49"/>
      <c r="I20" s="47">
        <v>0</v>
      </c>
      <c r="J20" s="41"/>
    </row>
    <row r="21" spans="1:10" ht="12.75" customHeight="1">
      <c r="A21" s="62"/>
      <c r="B21" s="62"/>
      <c r="C21" s="62"/>
      <c r="D21" s="57"/>
      <c r="E21" s="63"/>
      <c r="F21" s="64"/>
      <c r="G21" s="64"/>
      <c r="H21" s="49"/>
      <c r="I21" s="54"/>
      <c r="J21" s="41"/>
    </row>
    <row r="22" spans="1:10" ht="18" customHeight="1">
      <c r="A22" s="65" t="s">
        <v>83</v>
      </c>
      <c r="B22" s="65"/>
      <c r="C22" s="65"/>
      <c r="D22" s="66">
        <f>+D5+D15</f>
        <v>210245.6</v>
      </c>
      <c r="E22" s="67"/>
      <c r="F22" s="56" t="s">
        <v>84</v>
      </c>
      <c r="G22" s="56"/>
      <c r="H22" s="49"/>
      <c r="I22" s="47">
        <f>+I5+I12+I16</f>
        <v>0</v>
      </c>
      <c r="J22" s="55"/>
    </row>
    <row r="23" spans="1:10" ht="18" customHeight="1">
      <c r="A23" s="68"/>
      <c r="B23" s="68"/>
      <c r="C23" s="68"/>
      <c r="D23" s="68"/>
      <c r="E23" s="68"/>
      <c r="F23" s="64"/>
      <c r="G23" s="64"/>
      <c r="H23" s="49"/>
      <c r="I23" s="54"/>
      <c r="J23" s="41"/>
    </row>
    <row r="24" spans="1:10" ht="18" customHeight="1">
      <c r="A24" s="68"/>
      <c r="B24" s="68"/>
      <c r="C24" s="68"/>
      <c r="D24" s="68"/>
      <c r="E24" s="68"/>
      <c r="F24" s="56" t="s">
        <v>85</v>
      </c>
      <c r="G24" s="56"/>
      <c r="H24" s="56"/>
      <c r="I24" s="47">
        <f>+D22-I22</f>
        <v>210245.6</v>
      </c>
      <c r="J24" s="55"/>
    </row>
    <row r="25" spans="1:10" ht="18" customHeight="1">
      <c r="A25" s="69" t="s">
        <v>86</v>
      </c>
      <c r="B25" s="69"/>
      <c r="C25" s="70"/>
      <c r="D25" s="71" t="s">
        <v>87</v>
      </c>
      <c r="E25" s="71"/>
      <c r="H25" s="49"/>
      <c r="I25" s="5"/>
      <c r="J25" s="41"/>
    </row>
    <row r="26" spans="1:10" ht="18" customHeight="1">
      <c r="A26" s="72" t="s">
        <v>88</v>
      </c>
      <c r="B26" s="72"/>
      <c r="C26" s="73"/>
      <c r="D26" s="74" t="s">
        <v>89</v>
      </c>
      <c r="E26" s="74"/>
      <c r="F26" s="65" t="s">
        <v>90</v>
      </c>
      <c r="G26" s="65"/>
      <c r="H26" s="75"/>
      <c r="I26" s="76">
        <f>+I22+I24</f>
        <v>210245.6</v>
      </c>
      <c r="J26" s="77"/>
    </row>
  </sheetData>
  <sheetProtection selectLockedCells="1" selectUnlockedCells="1"/>
  <mergeCells count="47">
    <mergeCell ref="A1:J1"/>
    <mergeCell ref="B2:E2"/>
    <mergeCell ref="B3:E3"/>
    <mergeCell ref="F3:J3"/>
    <mergeCell ref="A4:E4"/>
    <mergeCell ref="F4:J4"/>
    <mergeCell ref="A5:C5"/>
    <mergeCell ref="F5:G5"/>
    <mergeCell ref="F6:G6"/>
    <mergeCell ref="A7:C7"/>
    <mergeCell ref="F7:G7"/>
    <mergeCell ref="A8:C8"/>
    <mergeCell ref="F8:G8"/>
    <mergeCell ref="A9:C9"/>
    <mergeCell ref="F9:G9"/>
    <mergeCell ref="A10:C10"/>
    <mergeCell ref="F10:G10"/>
    <mergeCell ref="A11:C11"/>
    <mergeCell ref="A12:C12"/>
    <mergeCell ref="F12:G12"/>
    <mergeCell ref="A13:C13"/>
    <mergeCell ref="F13:G13"/>
    <mergeCell ref="F14:G14"/>
    <mergeCell ref="A15:C15"/>
    <mergeCell ref="F15:G15"/>
    <mergeCell ref="A16:C16"/>
    <mergeCell ref="F16:G16"/>
    <mergeCell ref="A17:C17"/>
    <mergeCell ref="F17:G17"/>
    <mergeCell ref="A18:C18"/>
    <mergeCell ref="F18:G18"/>
    <mergeCell ref="A19:C19"/>
    <mergeCell ref="F19:G19"/>
    <mergeCell ref="A20:C20"/>
    <mergeCell ref="F20:G20"/>
    <mergeCell ref="A21:C21"/>
    <mergeCell ref="F21:G21"/>
    <mergeCell ref="A22:C22"/>
    <mergeCell ref="F22:G22"/>
    <mergeCell ref="A23:E24"/>
    <mergeCell ref="F23:G23"/>
    <mergeCell ref="F24:H24"/>
    <mergeCell ref="A25:B25"/>
    <mergeCell ref="D25:E25"/>
    <mergeCell ref="A26:B26"/>
    <mergeCell ref="D26:E26"/>
    <mergeCell ref="F26:G26"/>
  </mergeCells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85" zoomScaleSheetLayoutView="85" workbookViewId="0" topLeftCell="A1">
      <selection activeCell="B11" sqref="B11"/>
    </sheetView>
  </sheetViews>
  <sheetFormatPr defaultColWidth="12.57421875" defaultRowHeight="12.75"/>
  <cols>
    <col min="1" max="1" width="16.00390625" style="0" customWidth="1"/>
    <col min="2" max="2" width="18.8515625" style="0" customWidth="1"/>
    <col min="3" max="3" width="11.57421875" style="0" customWidth="1"/>
    <col min="4" max="4" width="0" style="0" hidden="1" customWidth="1"/>
    <col min="5" max="16384" width="11.57421875" style="0" customWidth="1"/>
  </cols>
  <sheetData>
    <row r="1" spans="1:2" s="80" customFormat="1" ht="17.25" customHeight="1">
      <c r="A1" s="78" t="s">
        <v>91</v>
      </c>
      <c r="B1" s="79" t="s">
        <v>92</v>
      </c>
    </row>
    <row r="2" spans="1:2" s="83" customFormat="1" ht="17.25" customHeight="1">
      <c r="A2" s="81" t="s">
        <v>93</v>
      </c>
      <c r="B2" s="82">
        <v>216</v>
      </c>
    </row>
    <row r="3" spans="1:2" s="83" customFormat="1" ht="17.25" customHeight="1">
      <c r="A3" s="81" t="s">
        <v>94</v>
      </c>
      <c r="B3" s="82">
        <v>1334.4</v>
      </c>
    </row>
    <row r="4" spans="1:2" s="83" customFormat="1" ht="17.25" customHeight="1">
      <c r="A4" s="81" t="s">
        <v>95</v>
      </c>
      <c r="B4" s="82">
        <v>1479.2</v>
      </c>
    </row>
    <row r="5" spans="1:2" s="83" customFormat="1" ht="17.25" customHeight="1">
      <c r="A5" s="81" t="s">
        <v>96</v>
      </c>
      <c r="B5" s="82">
        <v>1361.2</v>
      </c>
    </row>
    <row r="6" spans="1:2" s="83" customFormat="1" ht="17.25" customHeight="1">
      <c r="A6" s="81" t="s">
        <v>97</v>
      </c>
      <c r="B6" s="82">
        <v>1319.2</v>
      </c>
    </row>
    <row r="7" spans="1:2" s="83" customFormat="1" ht="17.25" customHeight="1">
      <c r="A7" s="81" t="s">
        <v>98</v>
      </c>
      <c r="B7" s="82">
        <v>1415.6</v>
      </c>
    </row>
    <row r="8" spans="1:2" s="83" customFormat="1" ht="17.25" customHeight="1">
      <c r="A8" s="81" t="s">
        <v>99</v>
      </c>
      <c r="B8" s="82">
        <v>1171.6</v>
      </c>
    </row>
    <row r="9" spans="1:2" s="83" customFormat="1" ht="17.25" customHeight="1">
      <c r="A9" s="81" t="s">
        <v>100</v>
      </c>
      <c r="B9" s="82">
        <v>1208</v>
      </c>
    </row>
    <row r="10" spans="1:2" s="83" customFormat="1" ht="17.25" customHeight="1">
      <c r="A10" s="81" t="s">
        <v>101</v>
      </c>
      <c r="B10" s="82">
        <v>740.4</v>
      </c>
    </row>
    <row r="11" spans="1:2" s="83" customFormat="1" ht="17.25" customHeight="1">
      <c r="A11" s="81" t="s">
        <v>102</v>
      </c>
      <c r="B11" s="82">
        <f>SUM(B2:B10)</f>
        <v>10245.6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workbookViewId="0" topLeftCell="A1">
      <selection activeCell="A35" sqref="A35"/>
    </sheetView>
  </sheetViews>
  <sheetFormatPr defaultColWidth="9.140625" defaultRowHeight="12.75"/>
  <cols>
    <col min="1" max="1" width="8.00390625" style="84" customWidth="1"/>
    <col min="2" max="2" width="13.00390625" style="84" customWidth="1"/>
    <col min="3" max="3" width="11.28125" style="84" customWidth="1"/>
    <col min="4" max="4" width="52.7109375" style="84" customWidth="1"/>
    <col min="5" max="5" width="13.00390625" style="84" customWidth="1"/>
    <col min="6" max="16384" width="9.140625" style="84" customWidth="1"/>
  </cols>
  <sheetData>
    <row r="1" spans="1:6" ht="21.75" customHeight="1">
      <c r="A1" s="85" t="s">
        <v>0</v>
      </c>
      <c r="B1" s="85"/>
      <c r="C1" s="85"/>
      <c r="D1" s="85"/>
      <c r="E1" s="85"/>
      <c r="F1" s="85"/>
    </row>
    <row r="2" spans="1:6" ht="21.75" customHeight="1">
      <c r="A2" s="86" t="s">
        <v>103</v>
      </c>
      <c r="B2" s="86"/>
      <c r="C2" s="86"/>
      <c r="D2" s="86"/>
      <c r="E2" s="86"/>
      <c r="F2" s="86"/>
    </row>
    <row r="3" spans="1:6" ht="23.25" customHeight="1">
      <c r="A3" s="87" t="s">
        <v>104</v>
      </c>
      <c r="B3" s="87"/>
      <c r="C3" s="87"/>
      <c r="D3" s="87"/>
      <c r="E3" s="87"/>
      <c r="F3" s="87"/>
    </row>
    <row r="4" spans="1:6" ht="33.75" customHeight="1">
      <c r="A4" s="87" t="s">
        <v>105</v>
      </c>
      <c r="B4" s="87"/>
      <c r="C4" s="87"/>
      <c r="D4" s="87"/>
      <c r="E4" s="87"/>
      <c r="F4" s="87"/>
    </row>
    <row r="5" spans="1:6" ht="33.75" customHeight="1">
      <c r="A5" s="88" t="s">
        <v>106</v>
      </c>
      <c r="B5" s="89"/>
      <c r="C5" s="89"/>
      <c r="D5" s="90">
        <f>'Anexo 02'!B2</f>
        <v>0</v>
      </c>
      <c r="E5" s="90"/>
      <c r="F5" s="91"/>
    </row>
    <row r="6" spans="1:6" ht="54.75" customHeight="1">
      <c r="A6" s="88" t="s">
        <v>55</v>
      </c>
      <c r="B6" s="88"/>
      <c r="C6" s="92" t="s">
        <v>56</v>
      </c>
      <c r="D6" s="92"/>
      <c r="E6" s="92"/>
      <c r="F6" s="92"/>
    </row>
    <row r="7" spans="1:6" ht="38.25" customHeight="1">
      <c r="A7" s="93" t="s">
        <v>107</v>
      </c>
      <c r="B7" s="93"/>
      <c r="C7" s="93"/>
      <c r="D7" s="93"/>
      <c r="E7" s="93"/>
      <c r="F7" s="94"/>
    </row>
    <row r="8" spans="1:6" ht="50.25" customHeight="1">
      <c r="A8" s="26" t="s">
        <v>108</v>
      </c>
      <c r="B8" s="95" t="s">
        <v>109</v>
      </c>
      <c r="C8" s="95" t="s">
        <v>110</v>
      </c>
      <c r="D8" s="96" t="s">
        <v>111</v>
      </c>
      <c r="E8" s="95" t="s">
        <v>112</v>
      </c>
      <c r="F8" s="95" t="s">
        <v>113</v>
      </c>
    </row>
    <row r="9" spans="1:6" ht="15.75" customHeight="1">
      <c r="A9" s="97"/>
      <c r="B9" s="97"/>
      <c r="C9" s="97"/>
      <c r="D9" s="97"/>
      <c r="E9" s="98"/>
      <c r="F9" s="97"/>
    </row>
    <row r="10" spans="1:6" ht="15.75" customHeight="1">
      <c r="A10" s="97"/>
      <c r="B10" s="97"/>
      <c r="C10" s="97"/>
      <c r="D10" s="97"/>
      <c r="E10" s="98"/>
      <c r="F10" s="97"/>
    </row>
    <row r="11" spans="1:6" ht="15.75" customHeight="1">
      <c r="A11" s="97"/>
      <c r="B11" s="97"/>
      <c r="C11" s="97"/>
      <c r="D11" s="97"/>
      <c r="E11" s="98"/>
      <c r="F11" s="97"/>
    </row>
    <row r="12" spans="1:6" ht="15.75" customHeight="1">
      <c r="A12" s="97"/>
      <c r="B12" s="97"/>
      <c r="C12" s="97"/>
      <c r="D12" s="97"/>
      <c r="E12" s="98"/>
      <c r="F12" s="97"/>
    </row>
    <row r="13" spans="1:6" ht="15.75" customHeight="1">
      <c r="A13" s="97"/>
      <c r="B13" s="97"/>
      <c r="C13" s="97"/>
      <c r="D13" s="97"/>
      <c r="E13" s="98"/>
      <c r="F13" s="97"/>
    </row>
    <row r="14" spans="1:6" ht="15.75" customHeight="1">
      <c r="A14" s="97"/>
      <c r="B14" s="97"/>
      <c r="C14" s="97"/>
      <c r="D14" s="97"/>
      <c r="E14" s="98"/>
      <c r="F14" s="97"/>
    </row>
    <row r="15" spans="1:6" ht="15.75" customHeight="1">
      <c r="A15" s="97"/>
      <c r="B15" s="97"/>
      <c r="C15" s="97"/>
      <c r="D15" s="97"/>
      <c r="E15" s="98"/>
      <c r="F15" s="97"/>
    </row>
    <row r="16" spans="1:6" ht="15.75" customHeight="1">
      <c r="A16" s="97"/>
      <c r="B16" s="97"/>
      <c r="C16" s="97"/>
      <c r="D16" s="97"/>
      <c r="E16" s="98"/>
      <c r="F16" s="97"/>
    </row>
    <row r="17" spans="1:6" ht="15.75" customHeight="1">
      <c r="A17" s="97"/>
      <c r="B17" s="97"/>
      <c r="C17" s="97"/>
      <c r="D17" s="97"/>
      <c r="E17" s="98"/>
      <c r="F17" s="97"/>
    </row>
    <row r="18" spans="1:6" ht="15.75" customHeight="1">
      <c r="A18" s="97"/>
      <c r="B18" s="97"/>
      <c r="C18" s="97"/>
      <c r="D18" s="97"/>
      <c r="E18" s="98"/>
      <c r="F18" s="97"/>
    </row>
    <row r="19" spans="1:6" ht="15.75" customHeight="1">
      <c r="A19" s="97"/>
      <c r="B19" s="97"/>
      <c r="C19" s="97"/>
      <c r="D19" s="97"/>
      <c r="E19" s="98"/>
      <c r="F19" s="97"/>
    </row>
    <row r="20" spans="1:6" ht="15.75" customHeight="1">
      <c r="A20" s="97"/>
      <c r="B20" s="97"/>
      <c r="C20" s="97"/>
      <c r="D20" s="97"/>
      <c r="E20" s="98"/>
      <c r="F20" s="97"/>
    </row>
    <row r="21" spans="1:6" ht="15.75" customHeight="1">
      <c r="A21" s="97"/>
      <c r="B21" s="97"/>
      <c r="C21" s="97"/>
      <c r="D21" s="97"/>
      <c r="E21" s="98"/>
      <c r="F21" s="97"/>
    </row>
    <row r="22" spans="1:6" ht="15.75" customHeight="1">
      <c r="A22" s="97"/>
      <c r="B22" s="97"/>
      <c r="C22" s="97"/>
      <c r="D22" s="97"/>
      <c r="E22" s="98"/>
      <c r="F22" s="97"/>
    </row>
    <row r="23" spans="1:6" ht="15.75" customHeight="1">
      <c r="A23" s="97"/>
      <c r="B23" s="97"/>
      <c r="C23" s="97"/>
      <c r="D23" s="97"/>
      <c r="E23" s="98"/>
      <c r="F23" s="97"/>
    </row>
    <row r="24" spans="1:6" ht="15.75" customHeight="1">
      <c r="A24" s="97"/>
      <c r="B24" s="97"/>
      <c r="C24" s="97"/>
      <c r="D24" s="97"/>
      <c r="E24" s="98"/>
      <c r="F24" s="97"/>
    </row>
    <row r="25" spans="1:6" ht="15.75" customHeight="1">
      <c r="A25" s="97"/>
      <c r="B25" s="97"/>
      <c r="C25" s="97"/>
      <c r="D25" s="97"/>
      <c r="E25" s="98"/>
      <c r="F25" s="97"/>
    </row>
    <row r="26" spans="1:6" ht="15.75" customHeight="1">
      <c r="A26" s="97"/>
      <c r="B26" s="97"/>
      <c r="C26" s="97"/>
      <c r="D26" s="97"/>
      <c r="E26" s="98"/>
      <c r="F26" s="97"/>
    </row>
    <row r="27" spans="1:6" ht="15.75" customHeight="1">
      <c r="A27" s="97"/>
      <c r="B27" s="97"/>
      <c r="C27" s="97"/>
      <c r="D27" s="97"/>
      <c r="E27" s="98"/>
      <c r="F27" s="97"/>
    </row>
    <row r="28" spans="1:6" ht="15.75" customHeight="1">
      <c r="A28" s="97"/>
      <c r="B28" s="97"/>
      <c r="C28" s="97"/>
      <c r="D28" s="97"/>
      <c r="E28" s="98"/>
      <c r="F28" s="97"/>
    </row>
    <row r="29" spans="1:6" ht="15.75" customHeight="1">
      <c r="A29" s="97"/>
      <c r="B29" s="97"/>
      <c r="C29" s="97"/>
      <c r="D29" s="97"/>
      <c r="E29" s="98"/>
      <c r="F29" s="97"/>
    </row>
    <row r="30" spans="1:6" ht="15.75" customHeight="1">
      <c r="A30" s="97"/>
      <c r="B30" s="97"/>
      <c r="C30" s="97"/>
      <c r="D30" s="97"/>
      <c r="E30" s="98"/>
      <c r="F30" s="97"/>
    </row>
    <row r="31" spans="1:6" ht="15.75" customHeight="1">
      <c r="A31" s="99"/>
      <c r="B31" s="100"/>
      <c r="C31" s="100"/>
      <c r="D31" s="101" t="s">
        <v>102</v>
      </c>
      <c r="E31" s="98">
        <f>SUM(E9:E30)</f>
        <v>0</v>
      </c>
      <c r="F31" s="97"/>
    </row>
    <row r="32" spans="1:6" ht="44.25" customHeight="1">
      <c r="A32" s="102" t="s">
        <v>114</v>
      </c>
      <c r="B32" s="102"/>
      <c r="C32" s="102"/>
      <c r="D32" s="102"/>
      <c r="E32" s="102"/>
      <c r="F32" s="102"/>
    </row>
    <row r="33" spans="1:5" ht="24" customHeight="1">
      <c r="A33" s="103"/>
      <c r="B33" s="103"/>
      <c r="C33" s="103"/>
      <c r="D33" s="103"/>
      <c r="E33" s="103"/>
    </row>
    <row r="34" spans="1:5" ht="21.75" customHeight="1">
      <c r="A34" s="104" t="s">
        <v>115</v>
      </c>
      <c r="B34" s="104"/>
      <c r="C34" s="104"/>
      <c r="D34" s="105"/>
      <c r="E34" s="105"/>
    </row>
    <row r="37" spans="2:4" ht="17.25">
      <c r="B37" s="106" t="s">
        <v>86</v>
      </c>
      <c r="C37" s="106"/>
      <c r="D37" s="107" t="s">
        <v>116</v>
      </c>
    </row>
    <row r="38" spans="2:5" ht="17.25">
      <c r="B38" s="108" t="str">
        <f>'Anexo 02'!A26</f>
        <v>Cristiani Reimers</v>
      </c>
      <c r="C38" s="108"/>
      <c r="D38" s="109" t="s">
        <v>117</v>
      </c>
      <c r="E38" s="109"/>
    </row>
  </sheetData>
  <sheetProtection selectLockedCells="1" selectUnlockedCells="1"/>
  <mergeCells count="12">
    <mergeCell ref="A1:F1"/>
    <mergeCell ref="A2:F2"/>
    <mergeCell ref="A3:F3"/>
    <mergeCell ref="A4:F4"/>
    <mergeCell ref="D5:E5"/>
    <mergeCell ref="A6:B6"/>
    <mergeCell ref="C6:F6"/>
    <mergeCell ref="A7:E7"/>
    <mergeCell ref="A32:F32"/>
    <mergeCell ref="A34:C34"/>
    <mergeCell ref="B37:C37"/>
    <mergeCell ref="B38:C38"/>
  </mergeCells>
  <printOptions/>
  <pageMargins left="1.18125" right="0.39375" top="0.39375" bottom="0.39375" header="0.5118055555555555" footer="0.5118055555555555"/>
  <pageSetup horizontalDpi="300" verticalDpi="300" orientation="portrait" paperSize="9" scale="7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85" zoomScaleSheetLayoutView="85" workbookViewId="0" topLeftCell="A1">
      <selection activeCell="A22" sqref="A22"/>
    </sheetView>
  </sheetViews>
  <sheetFormatPr defaultColWidth="9.140625" defaultRowHeight="12.75"/>
  <cols>
    <col min="1" max="1" width="13.7109375" style="84" customWidth="1"/>
    <col min="2" max="2" width="17.57421875" style="84" customWidth="1"/>
    <col min="3" max="4" width="9.140625" style="84" customWidth="1"/>
    <col min="5" max="5" width="6.421875" style="84" customWidth="1"/>
    <col min="6" max="6" width="12.28125" style="84" customWidth="1"/>
    <col min="7" max="7" width="11.7109375" style="84" customWidth="1"/>
    <col min="8" max="8" width="16.7109375" style="84" customWidth="1"/>
    <col min="9" max="9" width="26.7109375" style="84" customWidth="1"/>
    <col min="10" max="10" width="39.140625" style="84" customWidth="1"/>
    <col min="11" max="16384" width="9.140625" style="84" customWidth="1"/>
  </cols>
  <sheetData>
    <row r="1" spans="1:10" ht="49.5" customHeight="1">
      <c r="A1" s="110" t="s">
        <v>118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42" customHeight="1">
      <c r="A2" s="112" t="s">
        <v>106</v>
      </c>
      <c r="B2" s="113"/>
      <c r="C2" s="114">
        <f>'Anexo 02'!B2</f>
        <v>0</v>
      </c>
      <c r="D2" s="114"/>
      <c r="E2" s="114"/>
      <c r="F2" s="114"/>
      <c r="G2" s="114"/>
      <c r="H2" s="115" t="s">
        <v>119</v>
      </c>
      <c r="I2" s="115"/>
      <c r="J2" s="116"/>
    </row>
    <row r="3" spans="1:10" ht="29.25" customHeight="1">
      <c r="A3" s="112" t="s">
        <v>55</v>
      </c>
      <c r="B3" s="117" t="s">
        <v>56</v>
      </c>
      <c r="C3" s="117"/>
      <c r="D3" s="117"/>
      <c r="E3" s="117"/>
      <c r="F3" s="117"/>
      <c r="G3" s="117"/>
      <c r="H3" s="117"/>
      <c r="I3" s="117"/>
      <c r="J3" s="116"/>
    </row>
    <row r="4" spans="1:10" ht="17.25">
      <c r="A4" s="118"/>
      <c r="B4" s="119"/>
      <c r="C4" s="119"/>
      <c r="D4" s="119"/>
      <c r="E4" s="119"/>
      <c r="F4" s="119"/>
      <c r="G4" s="119"/>
      <c r="H4" s="119"/>
      <c r="I4" s="120"/>
      <c r="J4" s="119"/>
    </row>
    <row r="5" spans="1:10" ht="17.25">
      <c r="A5" s="121" t="s">
        <v>120</v>
      </c>
      <c r="B5" s="122"/>
      <c r="C5" s="122"/>
      <c r="D5" s="122"/>
      <c r="E5" s="122"/>
      <c r="F5" s="119"/>
      <c r="G5" s="123">
        <v>0</v>
      </c>
      <c r="H5" s="124"/>
      <c r="I5" s="125"/>
      <c r="J5" s="119"/>
    </row>
    <row r="6" spans="1:10" ht="17.25">
      <c r="A6" s="126"/>
      <c r="B6" s="127"/>
      <c r="C6" s="127"/>
      <c r="D6" s="127"/>
      <c r="E6" s="127"/>
      <c r="F6" s="119"/>
      <c r="G6" s="127"/>
      <c r="H6" s="127"/>
      <c r="I6" s="128"/>
      <c r="J6" s="119"/>
    </row>
    <row r="7" spans="1:10" ht="19.5" customHeight="1">
      <c r="A7" s="126" t="s">
        <v>121</v>
      </c>
      <c r="B7" s="127"/>
      <c r="C7" s="127"/>
      <c r="D7" s="127"/>
      <c r="E7" s="127"/>
      <c r="F7" s="119"/>
      <c r="G7" s="123">
        <f>SUM(G9:G12)</f>
        <v>0</v>
      </c>
      <c r="H7" s="127"/>
      <c r="I7" s="128"/>
      <c r="J7" s="119"/>
    </row>
    <row r="8" spans="1:10" ht="15.75" customHeight="1">
      <c r="A8" s="126" t="s">
        <v>122</v>
      </c>
      <c r="B8" s="127"/>
      <c r="C8" s="127"/>
      <c r="D8" s="127"/>
      <c r="E8" s="127"/>
      <c r="F8" s="119"/>
      <c r="G8" s="123"/>
      <c r="H8" s="127"/>
      <c r="I8" s="128"/>
      <c r="J8" s="119"/>
    </row>
    <row r="9" spans="1:10" ht="15.75" customHeight="1">
      <c r="A9" s="126"/>
      <c r="B9" s="127"/>
      <c r="C9" s="127"/>
      <c r="D9" s="127"/>
      <c r="E9" s="127"/>
      <c r="F9" s="119"/>
      <c r="G9" s="123">
        <v>0</v>
      </c>
      <c r="H9" s="127"/>
      <c r="I9" s="128"/>
      <c r="J9" s="119"/>
    </row>
    <row r="10" spans="1:10" ht="16.5" customHeight="1">
      <c r="A10" s="126"/>
      <c r="B10" s="127"/>
      <c r="C10" s="127"/>
      <c r="D10" s="127"/>
      <c r="E10" s="127"/>
      <c r="F10" s="119"/>
      <c r="G10" s="123">
        <v>0</v>
      </c>
      <c r="H10" s="127"/>
      <c r="I10" s="128"/>
      <c r="J10" s="119"/>
    </row>
    <row r="11" spans="1:10" ht="17.25">
      <c r="A11" s="126"/>
      <c r="B11" s="127"/>
      <c r="C11" s="127"/>
      <c r="D11" s="127"/>
      <c r="E11" s="127"/>
      <c r="F11" s="119"/>
      <c r="G11" s="123">
        <v>0</v>
      </c>
      <c r="H11" s="127"/>
      <c r="I11" s="128"/>
      <c r="J11" s="119"/>
    </row>
    <row r="12" spans="1:10" ht="17.25">
      <c r="A12" s="126"/>
      <c r="B12" s="127"/>
      <c r="C12" s="127"/>
      <c r="D12" s="127"/>
      <c r="E12" s="127"/>
      <c r="F12" s="119"/>
      <c r="G12" s="123">
        <v>0</v>
      </c>
      <c r="H12" s="127"/>
      <c r="I12" s="128"/>
      <c r="J12" s="119"/>
    </row>
    <row r="13" spans="1:10" ht="17.25">
      <c r="A13" s="126"/>
      <c r="B13" s="127"/>
      <c r="C13" s="127"/>
      <c r="D13" s="127"/>
      <c r="E13" s="127"/>
      <c r="F13" s="119"/>
      <c r="G13" s="123"/>
      <c r="H13" s="127"/>
      <c r="I13" s="128"/>
      <c r="J13" s="119"/>
    </row>
    <row r="14" spans="1:10" ht="17.25">
      <c r="A14" s="126" t="s">
        <v>123</v>
      </c>
      <c r="B14" s="127"/>
      <c r="C14" s="127"/>
      <c r="D14" s="127"/>
      <c r="E14" s="127"/>
      <c r="F14" s="119"/>
      <c r="G14" s="123">
        <f>SUM(G16:G19)</f>
        <v>0</v>
      </c>
      <c r="H14" s="127"/>
      <c r="I14" s="128"/>
      <c r="J14" s="119"/>
    </row>
    <row r="15" spans="1:10" ht="17.25">
      <c r="A15" s="126" t="s">
        <v>122</v>
      </c>
      <c r="B15" s="127"/>
      <c r="C15" s="127"/>
      <c r="D15" s="127"/>
      <c r="E15" s="127"/>
      <c r="F15" s="119"/>
      <c r="G15" s="123"/>
      <c r="H15" s="127"/>
      <c r="I15" s="128"/>
      <c r="J15" s="119"/>
    </row>
    <row r="16" spans="1:10" ht="15.75" customHeight="1">
      <c r="A16" s="126"/>
      <c r="B16" s="127"/>
      <c r="C16" s="127" t="s">
        <v>124</v>
      </c>
      <c r="D16" s="127"/>
      <c r="E16" s="127"/>
      <c r="F16" s="119"/>
      <c r="G16" s="123">
        <v>0</v>
      </c>
      <c r="H16" s="127"/>
      <c r="I16" s="128"/>
      <c r="J16" s="119"/>
    </row>
    <row r="17" spans="1:10" ht="15.75" customHeight="1">
      <c r="A17" s="126"/>
      <c r="B17" s="127"/>
      <c r="C17" s="127" t="str">
        <f>+C16</f>
        <v>Nº</v>
      </c>
      <c r="D17" s="127"/>
      <c r="E17" s="127"/>
      <c r="F17" s="119"/>
      <c r="G17" s="123">
        <v>0</v>
      </c>
      <c r="H17" s="127"/>
      <c r="I17" s="128"/>
      <c r="J17" s="119"/>
    </row>
    <row r="18" spans="1:10" ht="18" customHeight="1">
      <c r="A18" s="126"/>
      <c r="B18" s="127"/>
      <c r="C18" s="127" t="str">
        <f>+C17</f>
        <v>Nº</v>
      </c>
      <c r="D18" s="127"/>
      <c r="E18" s="127"/>
      <c r="F18" s="119"/>
      <c r="G18" s="123">
        <v>0</v>
      </c>
      <c r="H18" s="127"/>
      <c r="I18" s="128"/>
      <c r="J18" s="119"/>
    </row>
    <row r="19" spans="1:10" ht="18.75" customHeight="1">
      <c r="A19" s="126"/>
      <c r="B19" s="127"/>
      <c r="C19" s="127" t="str">
        <f>+C18</f>
        <v>Nº</v>
      </c>
      <c r="D19" s="127"/>
      <c r="E19" s="127"/>
      <c r="F19" s="119"/>
      <c r="G19" s="123">
        <v>0</v>
      </c>
      <c r="H19" s="127"/>
      <c r="I19" s="128"/>
      <c r="J19" s="119"/>
    </row>
    <row r="20" spans="1:9" ht="17.25">
      <c r="A20" s="129"/>
      <c r="B20" s="130"/>
      <c r="C20" s="130"/>
      <c r="D20" s="130"/>
      <c r="E20" s="130"/>
      <c r="F20" s="130"/>
      <c r="G20" s="130"/>
      <c r="H20" s="130"/>
      <c r="I20" s="131"/>
    </row>
    <row r="21" spans="1:9" ht="17.25">
      <c r="A21" s="15" t="str">
        <f>'Anexo 03 MP'!A34</f>
        <v>Em: 21/11/2012</v>
      </c>
      <c r="B21" s="15"/>
      <c r="C21" s="15"/>
      <c r="D21" s="15"/>
      <c r="E21" s="124"/>
      <c r="F21" s="124"/>
      <c r="G21" s="124"/>
      <c r="H21" s="15"/>
      <c r="I21" s="15"/>
    </row>
    <row r="22" spans="1:9" ht="17.25">
      <c r="A22" s="15"/>
      <c r="B22" s="15"/>
      <c r="C22" s="15"/>
      <c r="D22" s="124"/>
      <c r="E22" s="124"/>
      <c r="F22" s="124"/>
      <c r="G22" s="124"/>
      <c r="H22" s="15"/>
      <c r="I22" s="15"/>
    </row>
    <row r="23" spans="1:9" ht="17.25">
      <c r="A23" s="15"/>
      <c r="B23" s="15"/>
      <c r="C23" s="15"/>
      <c r="D23" s="132"/>
      <c r="E23" s="132"/>
      <c r="F23" s="132"/>
      <c r="G23" s="132"/>
      <c r="H23" s="15"/>
      <c r="I23" s="15"/>
    </row>
    <row r="24" spans="1:9" ht="17.25">
      <c r="A24" s="15"/>
      <c r="B24" s="15"/>
      <c r="C24" s="124" t="s">
        <v>86</v>
      </c>
      <c r="D24" s="124"/>
      <c r="E24" s="124"/>
      <c r="F24" s="15"/>
      <c r="G24" s="15"/>
      <c r="H24" s="124" t="s">
        <v>116</v>
      </c>
      <c r="I24" s="124"/>
    </row>
    <row r="25" spans="1:9" ht="17.25">
      <c r="A25" s="15"/>
      <c r="B25" s="108" t="str">
        <f>'Anexo 02'!A26</f>
        <v>Cristiani Reimers</v>
      </c>
      <c r="C25" s="108"/>
      <c r="D25" s="108"/>
      <c r="E25" s="108"/>
      <c r="F25" s="108"/>
      <c r="G25" s="109"/>
      <c r="H25" s="108" t="s">
        <v>89</v>
      </c>
      <c r="I25" s="108"/>
    </row>
  </sheetData>
  <sheetProtection selectLockedCells="1" selectUnlockedCells="1"/>
  <mergeCells count="10">
    <mergeCell ref="A1:I1"/>
    <mergeCell ref="C2:G2"/>
    <mergeCell ref="H2:I2"/>
    <mergeCell ref="B3:I3"/>
    <mergeCell ref="E21:G21"/>
    <mergeCell ref="D22:G22"/>
    <mergeCell ref="C24:E24"/>
    <mergeCell ref="H24:I24"/>
    <mergeCell ref="B25:F25"/>
    <mergeCell ref="H25:I25"/>
  </mergeCells>
  <printOptions horizontalCentered="1" verticalCentered="1"/>
  <pageMargins left="0.7875" right="0.7875" top="0.7875" bottom="0.7875" header="0.5118055555555555" footer="0.5118055555555555"/>
  <pageSetup horizontalDpi="300" verticalDpi="300" orientation="landscape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85" zoomScaleSheetLayoutView="85" workbookViewId="0" topLeftCell="A1">
      <selection activeCell="A29" sqref="A29"/>
    </sheetView>
  </sheetViews>
  <sheetFormatPr defaultColWidth="9.140625" defaultRowHeight="12.75"/>
  <cols>
    <col min="1" max="1" width="7.7109375" style="0" customWidth="1"/>
    <col min="3" max="3" width="7.8515625" style="0" customWidth="1"/>
    <col min="4" max="4" width="0.13671875" style="0" customWidth="1"/>
    <col min="8" max="8" width="18.140625" style="0" customWidth="1"/>
    <col min="9" max="9" width="8.140625" style="0" customWidth="1"/>
    <col min="10" max="10" width="13.57421875" style="0" customWidth="1"/>
    <col min="11" max="11" width="13.8515625" style="0" customWidth="1"/>
    <col min="12" max="12" width="21.8515625" style="0" customWidth="1"/>
  </cols>
  <sheetData>
    <row r="1" spans="1:12" ht="21" customHeight="1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3.5" customHeight="1">
      <c r="A2" s="134" t="s">
        <v>103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8" customHeight="1">
      <c r="A3" s="135" t="s">
        <v>126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5.75" customHeight="1">
      <c r="A4" s="136" t="s">
        <v>127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26.25" customHeight="1">
      <c r="A5" s="137" t="s">
        <v>106</v>
      </c>
      <c r="B5" s="138"/>
      <c r="C5" s="138"/>
      <c r="D5" s="138"/>
      <c r="E5" s="139">
        <f>'Anexo 02'!B2</f>
        <v>0</v>
      </c>
      <c r="F5" s="139"/>
      <c r="G5" s="139"/>
      <c r="H5" s="139"/>
      <c r="I5" s="139"/>
      <c r="J5" s="139"/>
      <c r="K5" s="140" t="s">
        <v>128</v>
      </c>
      <c r="L5" s="141" t="str">
        <f>+'Anexo 01'!C7</f>
        <v>21/2011</v>
      </c>
    </row>
    <row r="6" spans="1:12" ht="26.25" customHeight="1">
      <c r="A6" s="142" t="s">
        <v>129</v>
      </c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144"/>
    </row>
    <row r="7" spans="1:12" ht="26.25" customHeight="1">
      <c r="A7" s="145" t="s">
        <v>130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12.75" customHeight="1">
      <c r="A8" s="146" t="s">
        <v>131</v>
      </c>
      <c r="B8" s="147" t="s">
        <v>132</v>
      </c>
      <c r="C8" s="147"/>
      <c r="D8" s="147"/>
      <c r="E8" s="148" t="s">
        <v>133</v>
      </c>
      <c r="F8" s="148"/>
      <c r="G8" s="148"/>
      <c r="H8" s="148"/>
      <c r="I8" s="148" t="s">
        <v>134</v>
      </c>
      <c r="J8" s="149" t="s">
        <v>135</v>
      </c>
      <c r="K8" s="149"/>
      <c r="L8" s="146" t="s">
        <v>136</v>
      </c>
    </row>
    <row r="9" spans="1:12" ht="12.75" customHeight="1">
      <c r="A9" s="146"/>
      <c r="B9" s="74" t="s">
        <v>137</v>
      </c>
      <c r="C9" s="147" t="s">
        <v>124</v>
      </c>
      <c r="D9" s="147"/>
      <c r="E9" s="148"/>
      <c r="F9" s="148"/>
      <c r="G9" s="148"/>
      <c r="H9" s="148"/>
      <c r="I9" s="148"/>
      <c r="J9" s="147" t="s">
        <v>138</v>
      </c>
      <c r="K9" s="147" t="s">
        <v>139</v>
      </c>
      <c r="L9" s="146"/>
    </row>
    <row r="10" spans="1:12" ht="26.25" customHeight="1">
      <c r="A10" s="150" t="str">
        <f>+'Anexo 03 MP'!A8</f>
        <v>N° de        Ordem</v>
      </c>
      <c r="B10" s="151">
        <f>+'Anexo 03 MP'!C8</f>
        <v>0</v>
      </c>
      <c r="C10" s="1" t="str">
        <f>+'Anexo 03 MP'!D8</f>
        <v>Credor</v>
      </c>
      <c r="D10" s="2"/>
      <c r="E10" s="152"/>
      <c r="F10" s="152"/>
      <c r="G10" s="152"/>
      <c r="H10" s="152"/>
      <c r="I10" s="152"/>
      <c r="J10" s="153"/>
      <c r="K10" s="154" t="str">
        <f>+'Anexo 03 MP'!F8</f>
        <v>Nº Cheque</v>
      </c>
      <c r="L10" s="151"/>
    </row>
    <row r="11" spans="1:12" ht="15.75" customHeight="1">
      <c r="A11" s="150">
        <f>+'Anexo 03 MP'!A9</f>
        <v>0</v>
      </c>
      <c r="B11" s="150">
        <f>+'Anexo 03 MP'!C9</f>
        <v>0</v>
      </c>
      <c r="C11" s="4">
        <f>+'Anexo 03 MP'!D9</f>
        <v>0</v>
      </c>
      <c r="D11" s="5"/>
      <c r="E11" s="155"/>
      <c r="F11" s="155"/>
      <c r="G11" s="155"/>
      <c r="H11" s="155"/>
      <c r="I11" s="155"/>
      <c r="J11" s="156"/>
      <c r="K11" s="154">
        <f>+'Anexo 03 MP'!F9</f>
        <v>0</v>
      </c>
      <c r="L11" s="150"/>
    </row>
    <row r="12" spans="1:12" ht="15.75" customHeight="1">
      <c r="A12" s="150">
        <f>+'Anexo 03 MP'!A10</f>
        <v>0</v>
      </c>
      <c r="B12" s="150">
        <f>+'Anexo 03 MP'!C10</f>
        <v>0</v>
      </c>
      <c r="C12" s="4">
        <f>+'Anexo 03 MP'!D10</f>
        <v>0</v>
      </c>
      <c r="D12" s="5"/>
      <c r="E12" s="155"/>
      <c r="F12" s="155"/>
      <c r="G12" s="155"/>
      <c r="H12" s="155"/>
      <c r="I12" s="155"/>
      <c r="J12" s="156"/>
      <c r="K12" s="154">
        <f>+'Anexo 03 MP'!F10</f>
        <v>0</v>
      </c>
      <c r="L12" s="150"/>
    </row>
    <row r="13" spans="1:12" ht="15.75" customHeight="1">
      <c r="A13" s="150">
        <f>+'Anexo 03 MP'!A11</f>
        <v>0</v>
      </c>
      <c r="B13" s="150">
        <f>+'Anexo 03 MP'!C11</f>
        <v>0</v>
      </c>
      <c r="C13" s="4">
        <f>+'Anexo 03 MP'!D11</f>
        <v>0</v>
      </c>
      <c r="D13" s="5"/>
      <c r="E13" s="155"/>
      <c r="F13" s="155"/>
      <c r="G13" s="155"/>
      <c r="H13" s="155"/>
      <c r="I13" s="155"/>
      <c r="J13" s="156"/>
      <c r="K13" s="154">
        <f>+'Anexo 03 MP'!F11</f>
        <v>0</v>
      </c>
      <c r="L13" s="150"/>
    </row>
    <row r="14" spans="1:12" ht="15.75" customHeight="1">
      <c r="A14" s="150">
        <f>+'Anexo 03 MP'!A12</f>
        <v>0</v>
      </c>
      <c r="B14" s="150">
        <f>+'Anexo 03 MP'!C12</f>
        <v>0</v>
      </c>
      <c r="C14" s="4">
        <f>+'Anexo 03 MP'!D12</f>
        <v>0</v>
      </c>
      <c r="D14" s="5"/>
      <c r="E14" s="155"/>
      <c r="F14" s="155"/>
      <c r="G14" s="155"/>
      <c r="H14" s="155"/>
      <c r="I14" s="155"/>
      <c r="J14" s="156"/>
      <c r="K14" s="154">
        <f>+'Anexo 03 MP'!F12</f>
        <v>0</v>
      </c>
      <c r="L14" s="150"/>
    </row>
    <row r="15" spans="1:12" ht="15.75" customHeight="1">
      <c r="A15" s="150">
        <f>+'Anexo 03 MP'!A13</f>
        <v>0</v>
      </c>
      <c r="B15" s="150">
        <f>+'Anexo 03 MP'!C13</f>
        <v>0</v>
      </c>
      <c r="C15" s="4">
        <f>+'Anexo 03 MP'!D13</f>
        <v>0</v>
      </c>
      <c r="D15" s="5"/>
      <c r="E15" s="155"/>
      <c r="F15" s="155"/>
      <c r="G15" s="155"/>
      <c r="H15" s="155"/>
      <c r="I15" s="155"/>
      <c r="J15" s="156"/>
      <c r="K15" s="154">
        <f>+'Anexo 03 MP'!F13</f>
        <v>0</v>
      </c>
      <c r="L15" s="150"/>
    </row>
    <row r="16" spans="1:12" ht="15.75" customHeight="1">
      <c r="A16" s="150">
        <f>+'Anexo 03 MP'!A14</f>
        <v>0</v>
      </c>
      <c r="B16" s="150">
        <f>+'Anexo 03 MP'!C14</f>
        <v>0</v>
      </c>
      <c r="C16" s="4">
        <f>+'Anexo 03 MP'!D14</f>
        <v>0</v>
      </c>
      <c r="D16" s="5"/>
      <c r="E16" s="155"/>
      <c r="F16" s="155"/>
      <c r="G16" s="155"/>
      <c r="H16" s="155"/>
      <c r="I16" s="155"/>
      <c r="J16" s="156"/>
      <c r="K16" s="154">
        <f>+'Anexo 03 MP'!F14</f>
        <v>0</v>
      </c>
      <c r="L16" s="150"/>
    </row>
    <row r="17" spans="1:12" ht="15.75" customHeight="1">
      <c r="A17" s="150">
        <f>+'Anexo 03 MP'!A15</f>
        <v>0</v>
      </c>
      <c r="B17" s="150">
        <f>+'Anexo 03 MP'!C15</f>
        <v>0</v>
      </c>
      <c r="C17" s="4">
        <f>+'Anexo 03 MP'!D15</f>
        <v>0</v>
      </c>
      <c r="D17" s="5"/>
      <c r="E17" s="155"/>
      <c r="F17" s="155"/>
      <c r="G17" s="155"/>
      <c r="H17" s="155"/>
      <c r="I17" s="155"/>
      <c r="J17" s="156"/>
      <c r="K17" s="154">
        <f>+'Anexo 03 MP'!F15</f>
        <v>0</v>
      </c>
      <c r="L17" s="150"/>
    </row>
    <row r="18" spans="1:12" ht="15.75" customHeight="1">
      <c r="A18" s="150">
        <f>+'Anexo 03 MP'!A16</f>
        <v>0</v>
      </c>
      <c r="B18" s="150">
        <f>+'Anexo 03 MP'!C16</f>
        <v>0</v>
      </c>
      <c r="C18" s="4">
        <f>+'Anexo 03 MP'!D16</f>
        <v>0</v>
      </c>
      <c r="D18" s="5"/>
      <c r="E18" s="155"/>
      <c r="F18" s="155"/>
      <c r="G18" s="155"/>
      <c r="H18" s="155"/>
      <c r="I18" s="155"/>
      <c r="J18" s="156"/>
      <c r="K18" s="154">
        <f>+'Anexo 03 MP'!F16</f>
        <v>0</v>
      </c>
      <c r="L18" s="150"/>
    </row>
    <row r="19" spans="1:12" ht="15.75" customHeight="1">
      <c r="A19" s="150">
        <f>+'Anexo 03 MP'!A17</f>
        <v>0</v>
      </c>
      <c r="B19" s="150">
        <f>+'Anexo 03 MP'!C17</f>
        <v>0</v>
      </c>
      <c r="C19" s="4">
        <f>+'Anexo 03 MP'!D17</f>
        <v>0</v>
      </c>
      <c r="D19" s="5"/>
      <c r="E19" s="155"/>
      <c r="F19" s="155"/>
      <c r="G19" s="155"/>
      <c r="H19" s="155"/>
      <c r="I19" s="155"/>
      <c r="J19" s="156"/>
      <c r="K19" s="154">
        <f>+'Anexo 03 MP'!F17</f>
        <v>0</v>
      </c>
      <c r="L19" s="150"/>
    </row>
    <row r="20" spans="1:12" ht="15.75" customHeight="1">
      <c r="A20" s="150">
        <f>+'Anexo 03 MP'!A18</f>
        <v>0</v>
      </c>
      <c r="B20" s="150">
        <f>+'Anexo 03 MP'!C18</f>
        <v>0</v>
      </c>
      <c r="C20" s="4">
        <f>+'Anexo 03 MP'!D18</f>
        <v>0</v>
      </c>
      <c r="D20" s="5"/>
      <c r="E20" s="155"/>
      <c r="F20" s="155"/>
      <c r="G20" s="155"/>
      <c r="H20" s="155"/>
      <c r="I20" s="155"/>
      <c r="J20" s="156"/>
      <c r="K20" s="154">
        <f>+'Anexo 03 MP'!F18</f>
        <v>0</v>
      </c>
      <c r="L20" s="150"/>
    </row>
    <row r="21" spans="1:12" ht="15.75" customHeight="1">
      <c r="A21" s="150">
        <f>+'Anexo 03 MP'!A19</f>
        <v>0</v>
      </c>
      <c r="B21" s="150">
        <f>+'Anexo 03 MP'!C19</f>
        <v>0</v>
      </c>
      <c r="C21" s="4">
        <f>+'Anexo 03 MP'!D19</f>
        <v>0</v>
      </c>
      <c r="D21" s="5"/>
      <c r="E21" s="155"/>
      <c r="F21" s="155"/>
      <c r="G21" s="155"/>
      <c r="H21" s="155"/>
      <c r="I21" s="155"/>
      <c r="J21" s="156"/>
      <c r="K21" s="154">
        <f>+'Anexo 03 MP'!F19</f>
        <v>0</v>
      </c>
      <c r="L21" s="150"/>
    </row>
    <row r="22" spans="1:12" ht="15.75" customHeight="1">
      <c r="A22" s="150">
        <f>+'Anexo 03 MP'!A20</f>
        <v>0</v>
      </c>
      <c r="B22" s="150">
        <f>+'Anexo 03 MP'!C20</f>
        <v>0</v>
      </c>
      <c r="C22" s="4">
        <f>+'Anexo 03 MP'!D20</f>
        <v>0</v>
      </c>
      <c r="D22" s="5"/>
      <c r="E22" s="155"/>
      <c r="F22" s="155"/>
      <c r="G22" s="155"/>
      <c r="H22" s="155"/>
      <c r="I22" s="155"/>
      <c r="J22" s="156"/>
      <c r="K22" s="154">
        <f>+'Anexo 03 MP'!F20</f>
        <v>0</v>
      </c>
      <c r="L22" s="150"/>
    </row>
    <row r="23" spans="1:12" ht="15.75" customHeight="1">
      <c r="A23" s="150">
        <f>+'Anexo 03 MP'!A21</f>
        <v>0</v>
      </c>
      <c r="B23" s="150">
        <f>+'Anexo 03 MP'!C21</f>
        <v>0</v>
      </c>
      <c r="C23" s="4">
        <f>+'Anexo 03 MP'!D21</f>
        <v>0</v>
      </c>
      <c r="D23" s="5"/>
      <c r="E23" s="155"/>
      <c r="F23" s="155"/>
      <c r="G23" s="155"/>
      <c r="H23" s="155"/>
      <c r="I23" s="155"/>
      <c r="J23" s="156"/>
      <c r="K23" s="154">
        <f>+'Anexo 03 MP'!F21</f>
        <v>0</v>
      </c>
      <c r="L23" s="150"/>
    </row>
    <row r="24" spans="1:12" ht="15.75" customHeight="1">
      <c r="A24" s="150">
        <f>+'Anexo 03 MP'!A22</f>
        <v>0</v>
      </c>
      <c r="B24" s="150">
        <f>+'Anexo 03 MP'!C22</f>
        <v>0</v>
      </c>
      <c r="C24" s="4">
        <f>+'Anexo 03 MP'!D22</f>
        <v>0</v>
      </c>
      <c r="D24" s="5"/>
      <c r="E24" s="155"/>
      <c r="F24" s="155"/>
      <c r="G24" s="155"/>
      <c r="H24" s="155"/>
      <c r="I24" s="155"/>
      <c r="J24" s="156"/>
      <c r="K24" s="154">
        <f>+'Anexo 03 MP'!F22</f>
        <v>0</v>
      </c>
      <c r="L24" s="150"/>
    </row>
    <row r="25" spans="1:12" ht="15.75" customHeight="1">
      <c r="A25" s="150">
        <f>+'Anexo 03 MP'!A23</f>
        <v>0</v>
      </c>
      <c r="B25" s="150">
        <f>+'Anexo 03 MP'!C23</f>
        <v>0</v>
      </c>
      <c r="C25" s="4">
        <f>+'Anexo 03 MP'!D23</f>
        <v>0</v>
      </c>
      <c r="D25" s="5"/>
      <c r="E25" s="155"/>
      <c r="F25" s="155"/>
      <c r="G25" s="155"/>
      <c r="H25" s="155"/>
      <c r="I25" s="155"/>
      <c r="J25" s="156"/>
      <c r="K25" s="154">
        <f>+'Anexo 03 MP'!F23</f>
        <v>0</v>
      </c>
      <c r="L25" s="150"/>
    </row>
    <row r="26" spans="1:12" ht="15.75" customHeight="1">
      <c r="A26" s="150">
        <f>+'Anexo 03 MP'!A24</f>
        <v>0</v>
      </c>
      <c r="B26" s="150">
        <f>+'Anexo 03 MP'!C24</f>
        <v>0</v>
      </c>
      <c r="C26" s="4">
        <f>+'Anexo 03 MP'!D24</f>
        <v>0</v>
      </c>
      <c r="D26" s="5"/>
      <c r="E26" s="155"/>
      <c r="F26" s="155"/>
      <c r="G26" s="155"/>
      <c r="H26" s="155"/>
      <c r="I26" s="155"/>
      <c r="J26" s="156"/>
      <c r="K26" s="154">
        <f>+'Anexo 03 MP'!F24</f>
        <v>0</v>
      </c>
      <c r="L26" s="150"/>
    </row>
    <row r="27" spans="1:12" ht="15.75" customHeight="1">
      <c r="A27" s="8"/>
      <c r="B27" s="157"/>
      <c r="C27" s="157"/>
      <c r="D27" s="157"/>
      <c r="E27" s="149" t="s">
        <v>102</v>
      </c>
      <c r="F27" s="149"/>
      <c r="G27" s="149"/>
      <c r="H27" s="149"/>
      <c r="I27" s="158"/>
      <c r="J27" s="159">
        <f>SUM(J10:J26)</f>
        <v>0</v>
      </c>
      <c r="K27" s="159">
        <f>SUM(K10:K26)</f>
        <v>0</v>
      </c>
      <c r="L27" s="160"/>
    </row>
    <row r="28" spans="1:4" ht="12.75">
      <c r="A28" s="161" t="str">
        <f>'Anexo 04'!A21</f>
        <v>Em: 21/11/2012</v>
      </c>
      <c r="B28" s="161"/>
      <c r="C28" s="161"/>
      <c r="D28" s="111"/>
    </row>
    <row r="29" spans="6:12" ht="12.75">
      <c r="F29" s="108" t="s">
        <v>86</v>
      </c>
      <c r="G29" s="108"/>
      <c r="H29" s="108"/>
      <c r="J29" s="108" t="s">
        <v>116</v>
      </c>
      <c r="K29" s="108"/>
      <c r="L29" s="108"/>
    </row>
    <row r="30" spans="6:12" ht="12.75">
      <c r="F30" s="108" t="str">
        <f>'Anexo 02'!A26</f>
        <v>Cristiani Reimers</v>
      </c>
      <c r="G30" s="108"/>
      <c r="H30" s="108"/>
      <c r="I30" s="109"/>
      <c r="J30" s="108" t="s">
        <v>89</v>
      </c>
      <c r="K30" s="108"/>
      <c r="L30" s="108"/>
    </row>
  </sheetData>
  <sheetProtection selectLockedCells="1" selectUnlockedCells="1"/>
  <mergeCells count="37">
    <mergeCell ref="A1:L1"/>
    <mergeCell ref="A2:L2"/>
    <mergeCell ref="A3:L3"/>
    <mergeCell ref="A4:L4"/>
    <mergeCell ref="E5:J5"/>
    <mergeCell ref="A6:J6"/>
    <mergeCell ref="A7:L7"/>
    <mergeCell ref="A8:A9"/>
    <mergeCell ref="B8:D8"/>
    <mergeCell ref="E8:H9"/>
    <mergeCell ref="I8:I9"/>
    <mergeCell ref="J8:K8"/>
    <mergeCell ref="L8:L9"/>
    <mergeCell ref="C9:D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A28:C28"/>
    <mergeCell ref="F29:H29"/>
    <mergeCell ref="J29:L29"/>
    <mergeCell ref="F30:H30"/>
    <mergeCell ref="J30:L30"/>
  </mergeCells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9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85" zoomScaleSheetLayoutView="85" workbookViewId="0" topLeftCell="A1">
      <selection activeCell="C30" sqref="C30"/>
    </sheetView>
  </sheetViews>
  <sheetFormatPr defaultColWidth="9.140625" defaultRowHeight="10.5" customHeight="1"/>
  <cols>
    <col min="1" max="1" width="9.140625" style="15" customWidth="1"/>
    <col min="2" max="2" width="9.8515625" style="15" customWidth="1"/>
    <col min="3" max="3" width="13.00390625" style="15" customWidth="1"/>
    <col min="4" max="4" width="4.7109375" style="15" customWidth="1"/>
    <col min="5" max="5" width="9.140625" style="15" customWidth="1"/>
    <col min="6" max="6" width="7.8515625" style="15" customWidth="1"/>
    <col min="7" max="7" width="8.57421875" style="15" customWidth="1"/>
    <col min="8" max="8" width="8.7109375" style="15" customWidth="1"/>
    <col min="9" max="9" width="6.00390625" style="15" customWidth="1"/>
    <col min="10" max="10" width="4.57421875" style="15" customWidth="1"/>
    <col min="11" max="11" width="2.00390625" style="15" customWidth="1"/>
    <col min="12" max="12" width="4.8515625" style="15" customWidth="1"/>
    <col min="13" max="16384" width="9.140625" style="15" customWidth="1"/>
  </cols>
  <sheetData>
    <row r="1" spans="1:12" ht="32.25" customHeight="1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1" customHeight="1">
      <c r="A2" s="163" t="s">
        <v>103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1" customHeight="1">
      <c r="A3" s="164" t="s">
        <v>141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1" customHeight="1">
      <c r="A4" s="165" t="s">
        <v>142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32.25" customHeight="1">
      <c r="A5" s="166" t="s">
        <v>106</v>
      </c>
      <c r="B5" s="167"/>
      <c r="C5" s="168"/>
      <c r="D5" s="169">
        <f>'Anexo 02'!B2</f>
        <v>0</v>
      </c>
      <c r="E5" s="169"/>
      <c r="F5" s="169"/>
      <c r="G5" s="169"/>
      <c r="H5" s="169"/>
      <c r="I5" s="169"/>
      <c r="J5" s="169"/>
      <c r="K5" s="169"/>
      <c r="L5" s="169"/>
    </row>
    <row r="6" spans="1:12" ht="17.25" customHeight="1">
      <c r="A6" s="170" t="s">
        <v>54</v>
      </c>
      <c r="B6" s="171"/>
      <c r="C6" s="172" t="str">
        <f>+'Anexo 01'!C7</f>
        <v>21/2011</v>
      </c>
      <c r="D6" s="172"/>
      <c r="E6" s="172"/>
      <c r="F6" s="172"/>
      <c r="G6" s="172"/>
      <c r="H6" s="172"/>
      <c r="I6" s="172"/>
      <c r="J6" s="172"/>
      <c r="K6" s="172"/>
      <c r="L6" s="172"/>
    </row>
    <row r="7" spans="1:12" ht="43.5" customHeight="1">
      <c r="A7" s="173" t="s">
        <v>55</v>
      </c>
      <c r="B7" s="173"/>
      <c r="C7" s="174">
        <f>'Anexo 02'!B3</f>
        <v>0</v>
      </c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.75" customHeight="1">
      <c r="A8" s="175" t="s">
        <v>143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ht="27.75" customHeight="1">
      <c r="A9" s="176" t="s">
        <v>144</v>
      </c>
      <c r="B9" s="176"/>
      <c r="C9" s="176"/>
      <c r="D9" s="176"/>
      <c r="E9" s="176"/>
      <c r="F9" s="176"/>
      <c r="G9" s="176" t="s">
        <v>145</v>
      </c>
      <c r="H9" s="176"/>
      <c r="I9" s="176" t="s">
        <v>146</v>
      </c>
      <c r="J9" s="176"/>
      <c r="K9" s="176"/>
      <c r="L9" s="176"/>
    </row>
    <row r="10" spans="1:12" ht="34.5" customHeight="1">
      <c r="A10" s="177" t="s">
        <v>147</v>
      </c>
      <c r="B10" s="16" t="s">
        <v>61</v>
      </c>
      <c r="C10" s="16"/>
      <c r="D10" s="16"/>
      <c r="E10" s="16"/>
      <c r="F10" s="16"/>
      <c r="G10" s="178">
        <f>G11+G12+G13</f>
        <v>0</v>
      </c>
      <c r="H10" s="178"/>
      <c r="I10" s="179">
        <f>SUM(I11:L13)</f>
        <v>0</v>
      </c>
      <c r="J10" s="179"/>
      <c r="K10" s="179"/>
      <c r="L10" s="179"/>
    </row>
    <row r="11" spans="1:12" ht="24.75" customHeight="1">
      <c r="A11" s="177"/>
      <c r="B11" s="16" t="s">
        <v>148</v>
      </c>
      <c r="C11" s="16"/>
      <c r="D11" s="16"/>
      <c r="E11" s="16"/>
      <c r="F11" s="16"/>
      <c r="G11" s="178">
        <v>0</v>
      </c>
      <c r="H11" s="178"/>
      <c r="I11" s="179">
        <v>0</v>
      </c>
      <c r="J11" s="179"/>
      <c r="K11" s="179"/>
      <c r="L11" s="179"/>
    </row>
    <row r="12" spans="1:12" ht="24.75" customHeight="1">
      <c r="A12" s="177"/>
      <c r="B12" s="16" t="s">
        <v>149</v>
      </c>
      <c r="C12" s="16"/>
      <c r="D12" s="16"/>
      <c r="E12" s="16"/>
      <c r="F12" s="16"/>
      <c r="G12" s="180">
        <v>0</v>
      </c>
      <c r="H12" s="180"/>
      <c r="I12" s="181">
        <v>0</v>
      </c>
      <c r="J12" s="181"/>
      <c r="K12" s="181"/>
      <c r="L12" s="181"/>
    </row>
    <row r="13" spans="1:12" ht="24.75" customHeight="1">
      <c r="A13" s="177"/>
      <c r="B13" s="16" t="s">
        <v>150</v>
      </c>
      <c r="C13" s="16"/>
      <c r="D13" s="16"/>
      <c r="E13" s="16"/>
      <c r="F13" s="16"/>
      <c r="G13" s="178">
        <v>0</v>
      </c>
      <c r="H13" s="178"/>
      <c r="I13" s="182">
        <v>0</v>
      </c>
      <c r="J13" s="182"/>
      <c r="K13" s="182"/>
      <c r="L13" s="182"/>
    </row>
    <row r="14" spans="1:12" ht="24.75" customHeight="1">
      <c r="A14" s="177"/>
      <c r="B14" s="16" t="s">
        <v>151</v>
      </c>
      <c r="C14" s="16"/>
      <c r="D14" s="16"/>
      <c r="E14" s="16"/>
      <c r="F14" s="16"/>
      <c r="G14" s="180">
        <v>0</v>
      </c>
      <c r="H14" s="180"/>
      <c r="I14" s="181">
        <v>0</v>
      </c>
      <c r="J14" s="181"/>
      <c r="K14" s="181"/>
      <c r="L14" s="181"/>
    </row>
    <row r="15" spans="1:12" ht="24.75" customHeight="1">
      <c r="A15" s="177"/>
      <c r="B15" s="16" t="s">
        <v>152</v>
      </c>
      <c r="C15" s="16"/>
      <c r="D15" s="16"/>
      <c r="E15" s="16"/>
      <c r="F15" s="16"/>
      <c r="G15" s="180">
        <v>0</v>
      </c>
      <c r="H15" s="180"/>
      <c r="I15" s="181">
        <v>0</v>
      </c>
      <c r="J15" s="181"/>
      <c r="K15" s="181"/>
      <c r="L15" s="181"/>
    </row>
    <row r="16" spans="1:12" ht="34.5" customHeight="1">
      <c r="A16" s="177" t="s">
        <v>153</v>
      </c>
      <c r="B16" s="183" t="s">
        <v>73</v>
      </c>
      <c r="C16" s="183"/>
      <c r="D16" s="183"/>
      <c r="E16" s="183"/>
      <c r="F16" s="183"/>
      <c r="G16" s="178">
        <f>+G17+G21</f>
        <v>0</v>
      </c>
      <c r="H16" s="178"/>
      <c r="I16" s="182">
        <f>I17+I21</f>
        <v>0</v>
      </c>
      <c r="J16" s="182"/>
      <c r="K16" s="182"/>
      <c r="L16" s="182"/>
    </row>
    <row r="17" spans="1:12" ht="24.75" customHeight="1">
      <c r="A17" s="177" t="s">
        <v>154</v>
      </c>
      <c r="B17" s="16" t="s">
        <v>155</v>
      </c>
      <c r="C17" s="16"/>
      <c r="D17" s="16"/>
      <c r="E17" s="16"/>
      <c r="F17" s="16"/>
      <c r="G17" s="178">
        <f>SUM(G18:H20)</f>
        <v>0</v>
      </c>
      <c r="H17" s="178"/>
      <c r="I17" s="182">
        <f>I18+I19+I20</f>
        <v>0</v>
      </c>
      <c r="J17" s="182"/>
      <c r="K17" s="182"/>
      <c r="L17" s="182"/>
    </row>
    <row r="18" spans="1:12" ht="24.75" customHeight="1">
      <c r="A18" s="177"/>
      <c r="B18" s="16" t="s">
        <v>156</v>
      </c>
      <c r="C18" s="16"/>
      <c r="D18" s="16"/>
      <c r="E18" s="16"/>
      <c r="F18" s="16"/>
      <c r="G18" s="180">
        <v>0</v>
      </c>
      <c r="H18" s="180"/>
      <c r="I18" s="181"/>
      <c r="J18" s="181"/>
      <c r="K18" s="181"/>
      <c r="L18" s="181"/>
    </row>
    <row r="19" spans="1:12" ht="24.75" customHeight="1">
      <c r="A19" s="177"/>
      <c r="B19" s="16" t="s">
        <v>157</v>
      </c>
      <c r="C19" s="16"/>
      <c r="D19" s="16"/>
      <c r="E19" s="16"/>
      <c r="F19" s="16"/>
      <c r="G19" s="180">
        <v>0</v>
      </c>
      <c r="H19" s="180"/>
      <c r="I19" s="184"/>
      <c r="J19" s="184"/>
      <c r="K19" s="184"/>
      <c r="L19" s="184"/>
    </row>
    <row r="20" spans="1:12" ht="24.75" customHeight="1">
      <c r="A20" s="177"/>
      <c r="B20" s="16" t="s">
        <v>158</v>
      </c>
      <c r="C20" s="16"/>
      <c r="D20" s="16"/>
      <c r="E20" s="16"/>
      <c r="F20" s="16"/>
      <c r="G20" s="180">
        <v>0</v>
      </c>
      <c r="H20" s="180"/>
      <c r="I20" s="184"/>
      <c r="J20" s="184"/>
      <c r="K20" s="184"/>
      <c r="L20" s="184"/>
    </row>
    <row r="21" spans="1:12" ht="34.5" customHeight="1">
      <c r="A21" s="177" t="s">
        <v>159</v>
      </c>
      <c r="B21" s="183" t="s">
        <v>160</v>
      </c>
      <c r="C21" s="183"/>
      <c r="D21" s="183"/>
      <c r="E21" s="183"/>
      <c r="F21" s="183"/>
      <c r="G21" s="180">
        <v>0</v>
      </c>
      <c r="H21" s="180"/>
      <c r="I21" s="181"/>
      <c r="J21" s="181"/>
      <c r="K21" s="181"/>
      <c r="L21" s="181"/>
    </row>
    <row r="22" spans="1:12" ht="24.75" customHeight="1">
      <c r="A22" s="177"/>
      <c r="B22" s="184" t="s">
        <v>161</v>
      </c>
      <c r="C22" s="184"/>
      <c r="D22" s="184"/>
      <c r="E22" s="184"/>
      <c r="F22" s="184"/>
      <c r="G22" s="178">
        <f>+G10+G16</f>
        <v>0</v>
      </c>
      <c r="H22" s="178"/>
      <c r="I22" s="182">
        <f>+I10+I16</f>
        <v>0</v>
      </c>
      <c r="J22" s="182"/>
      <c r="K22" s="182"/>
      <c r="L22" s="182"/>
    </row>
    <row r="25" spans="1:10" ht="16.5" customHeight="1">
      <c r="A25" s="122" t="str">
        <f>'Anexo 03 MP'!A34</f>
        <v>Em: 21/11/2012</v>
      </c>
      <c r="B25" s="122"/>
      <c r="C25" s="122"/>
      <c r="D25" s="127"/>
      <c r="E25" s="127"/>
      <c r="F25" s="127"/>
      <c r="G25" s="127"/>
      <c r="H25" s="127"/>
      <c r="I25" s="127"/>
      <c r="J25" s="127"/>
    </row>
    <row r="26" ht="15" customHeight="1"/>
    <row r="27" ht="15" customHeight="1"/>
    <row r="28" spans="3:11" ht="15" customHeight="1">
      <c r="C28" s="124" t="s">
        <v>86</v>
      </c>
      <c r="D28" s="124"/>
      <c r="E28" s="124"/>
      <c r="G28" s="124" t="s">
        <v>116</v>
      </c>
      <c r="H28" s="124"/>
      <c r="I28" s="124"/>
      <c r="J28" s="124"/>
      <c r="K28" s="124"/>
    </row>
    <row r="29" spans="3:11" ht="15" customHeight="1">
      <c r="C29" s="108" t="str">
        <f>'Anexo 02'!A26</f>
        <v>Cristiani Reimers</v>
      </c>
      <c r="D29" s="108"/>
      <c r="E29" s="108"/>
      <c r="F29" s="109"/>
      <c r="G29" s="108" t="s">
        <v>89</v>
      </c>
      <c r="H29" s="108"/>
      <c r="I29" s="108"/>
      <c r="J29" s="108"/>
      <c r="K29" s="108"/>
    </row>
  </sheetData>
  <sheetProtection selectLockedCells="1" selectUnlockedCells="1"/>
  <mergeCells count="56">
    <mergeCell ref="A1:L1"/>
    <mergeCell ref="A2:L2"/>
    <mergeCell ref="A3:L3"/>
    <mergeCell ref="A4:L4"/>
    <mergeCell ref="D5:L5"/>
    <mergeCell ref="C6:L6"/>
    <mergeCell ref="A7:B7"/>
    <mergeCell ref="C7:L7"/>
    <mergeCell ref="A8:L8"/>
    <mergeCell ref="A9:F9"/>
    <mergeCell ref="G9:H9"/>
    <mergeCell ref="I9:L9"/>
    <mergeCell ref="B10:F10"/>
    <mergeCell ref="G10:H10"/>
    <mergeCell ref="I10:L10"/>
    <mergeCell ref="B11:F11"/>
    <mergeCell ref="G11:H11"/>
    <mergeCell ref="I11:L11"/>
    <mergeCell ref="B12:F12"/>
    <mergeCell ref="G12:H12"/>
    <mergeCell ref="I12:L12"/>
    <mergeCell ref="B13:F13"/>
    <mergeCell ref="G13:H13"/>
    <mergeCell ref="I13:L13"/>
    <mergeCell ref="B14:F14"/>
    <mergeCell ref="G14:H14"/>
    <mergeCell ref="I14:L14"/>
    <mergeCell ref="B15:F15"/>
    <mergeCell ref="G15:H15"/>
    <mergeCell ref="I15:L15"/>
    <mergeCell ref="B16:F16"/>
    <mergeCell ref="G16:H16"/>
    <mergeCell ref="I16:L16"/>
    <mergeCell ref="B17:F17"/>
    <mergeCell ref="G17:H17"/>
    <mergeCell ref="I17:L17"/>
    <mergeCell ref="B18:F18"/>
    <mergeCell ref="G18:H18"/>
    <mergeCell ref="I18:L18"/>
    <mergeCell ref="B19:F19"/>
    <mergeCell ref="G19:H19"/>
    <mergeCell ref="I19:L19"/>
    <mergeCell ref="B20:F20"/>
    <mergeCell ref="G20:H20"/>
    <mergeCell ref="I20:L20"/>
    <mergeCell ref="B21:F21"/>
    <mergeCell ref="G21:H21"/>
    <mergeCell ref="I21:L21"/>
    <mergeCell ref="B22:F22"/>
    <mergeCell ref="G22:H22"/>
    <mergeCell ref="I22:L22"/>
    <mergeCell ref="A25:C25"/>
    <mergeCell ref="C28:E28"/>
    <mergeCell ref="G28:K28"/>
    <mergeCell ref="C29:E29"/>
    <mergeCell ref="G29:K29"/>
  </mergeCells>
  <printOptions/>
  <pageMargins left="1.18125" right="0.39375" top="0.7875" bottom="0.7875" header="0.5118055555555555" footer="0.5118055555555555"/>
  <pageSetup horizontalDpi="300" verticalDpi="3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85" zoomScaleSheetLayoutView="85" workbookViewId="0" topLeftCell="A1">
      <selection activeCell="C30" sqref="C30"/>
    </sheetView>
  </sheetViews>
  <sheetFormatPr defaultColWidth="9.140625" defaultRowHeight="12.75"/>
  <cols>
    <col min="1" max="1" width="9.140625" style="15" customWidth="1"/>
    <col min="2" max="2" width="9.8515625" style="15" customWidth="1"/>
    <col min="3" max="3" width="12.57421875" style="15" customWidth="1"/>
    <col min="4" max="4" width="4.7109375" style="15" customWidth="1"/>
    <col min="5" max="5" width="9.140625" style="15" customWidth="1"/>
    <col min="6" max="6" width="7.8515625" style="15" customWidth="1"/>
    <col min="7" max="7" width="8.57421875" style="15" customWidth="1"/>
    <col min="8" max="8" width="8.7109375" style="15" customWidth="1"/>
    <col min="9" max="9" width="6.00390625" style="15" customWidth="1"/>
    <col min="10" max="10" width="4.57421875" style="15" customWidth="1"/>
    <col min="11" max="11" width="2.00390625" style="15" customWidth="1"/>
    <col min="12" max="12" width="3.00390625" style="15" customWidth="1"/>
    <col min="13" max="16384" width="9.140625" style="15" customWidth="1"/>
  </cols>
  <sheetData>
    <row r="1" spans="1:12" ht="27" customHeight="1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1" customHeight="1">
      <c r="A2" s="163" t="s">
        <v>103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2.5" customHeight="1">
      <c r="A3" s="164" t="s">
        <v>141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8" customHeight="1">
      <c r="A4" s="165" t="s">
        <v>142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33" customHeight="1">
      <c r="A5" s="166" t="s">
        <v>106</v>
      </c>
      <c r="B5" s="167"/>
      <c r="C5" s="168"/>
      <c r="D5" s="169">
        <f>'Anexo 02'!B2</f>
        <v>0</v>
      </c>
      <c r="E5" s="169"/>
      <c r="F5" s="169"/>
      <c r="G5" s="169"/>
      <c r="H5" s="169"/>
      <c r="I5" s="169"/>
      <c r="J5" s="169"/>
      <c r="K5" s="169"/>
      <c r="L5" s="169"/>
    </row>
    <row r="6" spans="1:12" ht="24.75" customHeight="1">
      <c r="A6" s="170" t="s">
        <v>54</v>
      </c>
      <c r="B6" s="171"/>
      <c r="C6" s="172" t="str">
        <f>+'Anexo 01'!C7</f>
        <v>21/2011</v>
      </c>
      <c r="D6" s="172"/>
      <c r="E6" s="172"/>
      <c r="F6" s="172"/>
      <c r="G6" s="172"/>
      <c r="H6" s="172"/>
      <c r="I6" s="172"/>
      <c r="J6" s="172"/>
      <c r="K6" s="172"/>
      <c r="L6" s="172"/>
    </row>
    <row r="7" spans="1:12" ht="43.5" customHeight="1">
      <c r="A7" s="173" t="s">
        <v>55</v>
      </c>
      <c r="B7" s="173"/>
      <c r="C7" s="174">
        <f>'Anexo 02'!B3</f>
        <v>0</v>
      </c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.75" customHeight="1">
      <c r="A8" s="175" t="s">
        <v>162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ht="24.75" customHeight="1">
      <c r="A9" s="176" t="s">
        <v>144</v>
      </c>
      <c r="B9" s="176"/>
      <c r="C9" s="176"/>
      <c r="D9" s="176"/>
      <c r="E9" s="176"/>
      <c r="F9" s="176"/>
      <c r="G9" s="176" t="s">
        <v>145</v>
      </c>
      <c r="H9" s="176"/>
      <c r="I9" s="176" t="s">
        <v>146</v>
      </c>
      <c r="J9" s="176"/>
      <c r="K9" s="176"/>
      <c r="L9" s="176"/>
    </row>
    <row r="10" spans="1:12" ht="24.75" customHeight="1">
      <c r="A10" s="177" t="s">
        <v>147</v>
      </c>
      <c r="B10" s="16" t="s">
        <v>61</v>
      </c>
      <c r="C10" s="16"/>
      <c r="D10" s="16"/>
      <c r="E10" s="16"/>
      <c r="F10" s="16"/>
      <c r="G10" s="178">
        <f>G11+G12+G13</f>
        <v>93941.52</v>
      </c>
      <c r="H10" s="178"/>
      <c r="I10" s="185">
        <f>SUM(I11:L13)</f>
        <v>25977.72</v>
      </c>
      <c r="J10" s="185"/>
      <c r="K10" s="185"/>
      <c r="L10" s="185"/>
    </row>
    <row r="11" spans="1:12" ht="24.75" customHeight="1">
      <c r="A11" s="177"/>
      <c r="B11" s="16" t="s">
        <v>148</v>
      </c>
      <c r="C11" s="16"/>
      <c r="D11" s="16"/>
      <c r="E11" s="16"/>
      <c r="F11" s="16"/>
      <c r="G11" s="178">
        <v>93941.52</v>
      </c>
      <c r="H11" s="178"/>
      <c r="I11" s="186">
        <f>1089.25+2777.97+1079.17+5536.31+5151.58+5316.55+4947.64</f>
        <v>25898.47</v>
      </c>
      <c r="J11" s="186"/>
      <c r="K11" s="186"/>
      <c r="L11" s="186"/>
    </row>
    <row r="12" spans="1:12" ht="24.75" customHeight="1">
      <c r="A12" s="177"/>
      <c r="B12" s="16" t="s">
        <v>149</v>
      </c>
      <c r="C12" s="16"/>
      <c r="D12" s="16"/>
      <c r="E12" s="16"/>
      <c r="F12" s="16"/>
      <c r="G12" s="180">
        <v>0</v>
      </c>
      <c r="H12" s="180"/>
      <c r="I12" s="181">
        <v>0</v>
      </c>
      <c r="J12" s="181"/>
      <c r="K12" s="181"/>
      <c r="L12" s="181"/>
    </row>
    <row r="13" spans="1:12" ht="24.75" customHeight="1">
      <c r="A13" s="177"/>
      <c r="B13" s="16" t="s">
        <v>150</v>
      </c>
      <c r="C13" s="16"/>
      <c r="D13" s="16"/>
      <c r="E13" s="16"/>
      <c r="F13" s="16"/>
      <c r="G13" s="178">
        <v>0</v>
      </c>
      <c r="H13" s="178"/>
      <c r="I13" s="185">
        <f>I15</f>
        <v>79.25</v>
      </c>
      <c r="J13" s="185"/>
      <c r="K13" s="185"/>
      <c r="L13" s="185"/>
    </row>
    <row r="14" spans="1:12" ht="34.5" customHeight="1">
      <c r="A14" s="177"/>
      <c r="B14" s="16" t="s">
        <v>151</v>
      </c>
      <c r="C14" s="16"/>
      <c r="D14" s="16"/>
      <c r="E14" s="16"/>
      <c r="F14" s="16"/>
      <c r="G14" s="180">
        <v>0</v>
      </c>
      <c r="H14" s="180"/>
      <c r="I14" s="187"/>
      <c r="J14" s="187"/>
      <c r="K14" s="187"/>
      <c r="L14" s="187"/>
    </row>
    <row r="15" spans="1:12" ht="24.75" customHeight="1">
      <c r="A15" s="177"/>
      <c r="B15" s="16" t="s">
        <v>152</v>
      </c>
      <c r="C15" s="16"/>
      <c r="D15" s="16"/>
      <c r="E15" s="16"/>
      <c r="F15" s="16"/>
      <c r="G15" s="180">
        <v>0</v>
      </c>
      <c r="H15" s="180"/>
      <c r="I15" s="186">
        <f>8.19+29.99+7.39+14.45+9.37+9.86</f>
        <v>79.25</v>
      </c>
      <c r="J15" s="186"/>
      <c r="K15" s="186"/>
      <c r="L15" s="186"/>
    </row>
    <row r="16" spans="1:12" ht="29.25" customHeight="1">
      <c r="A16" s="177" t="s">
        <v>153</v>
      </c>
      <c r="B16" s="183" t="s">
        <v>73</v>
      </c>
      <c r="C16" s="183"/>
      <c r="D16" s="183"/>
      <c r="E16" s="183"/>
      <c r="F16" s="183"/>
      <c r="G16" s="178">
        <f>+G17+G21</f>
        <v>0</v>
      </c>
      <c r="H16" s="178"/>
      <c r="I16" s="182">
        <f>I17+I21</f>
        <v>0</v>
      </c>
      <c r="J16" s="182"/>
      <c r="K16" s="182"/>
      <c r="L16" s="182"/>
    </row>
    <row r="17" spans="1:12" ht="24.75" customHeight="1">
      <c r="A17" s="177" t="s">
        <v>154</v>
      </c>
      <c r="B17" s="16" t="s">
        <v>155</v>
      </c>
      <c r="C17" s="16"/>
      <c r="D17" s="16"/>
      <c r="E17" s="16"/>
      <c r="F17" s="16"/>
      <c r="G17" s="178">
        <f>SUM(G18:H20)</f>
        <v>0</v>
      </c>
      <c r="H17" s="178"/>
      <c r="I17" s="182">
        <f>I18+I19+I20</f>
        <v>0</v>
      </c>
      <c r="J17" s="182"/>
      <c r="K17" s="182"/>
      <c r="L17" s="182"/>
    </row>
    <row r="18" spans="1:12" ht="24.75" customHeight="1">
      <c r="A18" s="177"/>
      <c r="B18" s="16" t="s">
        <v>156</v>
      </c>
      <c r="C18" s="16"/>
      <c r="D18" s="16"/>
      <c r="E18" s="16"/>
      <c r="F18" s="16"/>
      <c r="G18" s="180">
        <v>0</v>
      </c>
      <c r="H18" s="180"/>
      <c r="I18" s="181"/>
      <c r="J18" s="181"/>
      <c r="K18" s="181"/>
      <c r="L18" s="181"/>
    </row>
    <row r="19" spans="1:12" ht="34.5" customHeight="1">
      <c r="A19" s="177"/>
      <c r="B19" s="16" t="s">
        <v>157</v>
      </c>
      <c r="C19" s="16"/>
      <c r="D19" s="16"/>
      <c r="E19" s="16"/>
      <c r="F19" s="16"/>
      <c r="G19" s="180">
        <v>0</v>
      </c>
      <c r="H19" s="180"/>
      <c r="I19" s="184"/>
      <c r="J19" s="184"/>
      <c r="K19" s="184"/>
      <c r="L19" s="184"/>
    </row>
    <row r="20" spans="1:12" ht="24.75" customHeight="1">
      <c r="A20" s="177"/>
      <c r="B20" s="16" t="s">
        <v>158</v>
      </c>
      <c r="C20" s="16"/>
      <c r="D20" s="16"/>
      <c r="E20" s="16"/>
      <c r="F20" s="16"/>
      <c r="G20" s="180">
        <v>0</v>
      </c>
      <c r="H20" s="180"/>
      <c r="I20" s="184"/>
      <c r="J20" s="184"/>
      <c r="K20" s="184"/>
      <c r="L20" s="184"/>
    </row>
    <row r="21" spans="1:12" ht="25.5" customHeight="1">
      <c r="A21" s="177" t="s">
        <v>159</v>
      </c>
      <c r="B21" s="183" t="s">
        <v>160</v>
      </c>
      <c r="C21" s="183"/>
      <c r="D21" s="183"/>
      <c r="E21" s="183"/>
      <c r="F21" s="183"/>
      <c r="G21" s="180">
        <v>0</v>
      </c>
      <c r="H21" s="180"/>
      <c r="I21" s="181"/>
      <c r="J21" s="181"/>
      <c r="K21" s="181"/>
      <c r="L21" s="181"/>
    </row>
    <row r="22" spans="1:12" ht="33" customHeight="1">
      <c r="A22" s="177"/>
      <c r="B22" s="184" t="s">
        <v>161</v>
      </c>
      <c r="C22" s="184"/>
      <c r="D22" s="184"/>
      <c r="E22" s="184"/>
      <c r="F22" s="184"/>
      <c r="G22" s="178">
        <f>+G10+G16</f>
        <v>93941.52</v>
      </c>
      <c r="H22" s="178"/>
      <c r="I22" s="182">
        <f>+I10+I16</f>
        <v>25977.72</v>
      </c>
      <c r="J22" s="182"/>
      <c r="K22" s="182"/>
      <c r="L22" s="182"/>
    </row>
    <row r="23" ht="16.5" customHeight="1"/>
    <row r="25" spans="1:10" ht="15">
      <c r="A25" s="122" t="str">
        <f>'Anexo 03 MP'!A34</f>
        <v>Em: 21/11/2012</v>
      </c>
      <c r="B25" s="122"/>
      <c r="C25" s="122"/>
      <c r="D25" s="127"/>
      <c r="E25" s="127"/>
      <c r="F25" s="127"/>
      <c r="G25" s="127"/>
      <c r="H25" s="127"/>
      <c r="I25" s="127"/>
      <c r="J25" s="127"/>
    </row>
    <row r="26" spans="3:12" ht="15"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8" spans="3:11" ht="15">
      <c r="C28" s="124" t="s">
        <v>86</v>
      </c>
      <c r="D28" s="124"/>
      <c r="E28" s="124"/>
      <c r="G28" s="124" t="s">
        <v>116</v>
      </c>
      <c r="H28" s="124"/>
      <c r="I28" s="124"/>
      <c r="J28" s="124"/>
      <c r="K28" s="124"/>
    </row>
    <row r="29" spans="3:11" ht="15">
      <c r="C29" s="108" t="str">
        <f>'Anexo 02'!A26</f>
        <v>Cristiani Reimers</v>
      </c>
      <c r="D29" s="108"/>
      <c r="E29" s="108"/>
      <c r="F29" s="109"/>
      <c r="G29" s="108" t="s">
        <v>89</v>
      </c>
      <c r="H29" s="108"/>
      <c r="I29" s="108"/>
      <c r="J29" s="108"/>
      <c r="K29" s="108"/>
    </row>
  </sheetData>
  <sheetProtection selectLockedCells="1" selectUnlockedCells="1"/>
  <mergeCells count="58">
    <mergeCell ref="A1:L1"/>
    <mergeCell ref="A2:L2"/>
    <mergeCell ref="A3:L3"/>
    <mergeCell ref="A4:L4"/>
    <mergeCell ref="D5:L5"/>
    <mergeCell ref="C6:L6"/>
    <mergeCell ref="A7:B7"/>
    <mergeCell ref="C7:L7"/>
    <mergeCell ref="A8:L8"/>
    <mergeCell ref="A9:F9"/>
    <mergeCell ref="G9:H9"/>
    <mergeCell ref="I9:L9"/>
    <mergeCell ref="B10:F10"/>
    <mergeCell ref="G10:H10"/>
    <mergeCell ref="I10:L10"/>
    <mergeCell ref="B11:F11"/>
    <mergeCell ref="G11:H11"/>
    <mergeCell ref="I11:L11"/>
    <mergeCell ref="B12:F12"/>
    <mergeCell ref="G12:H12"/>
    <mergeCell ref="I12:L12"/>
    <mergeCell ref="B13:F13"/>
    <mergeCell ref="G13:H13"/>
    <mergeCell ref="I13:L13"/>
    <mergeCell ref="B14:F14"/>
    <mergeCell ref="G14:H14"/>
    <mergeCell ref="I14:L14"/>
    <mergeCell ref="B15:F15"/>
    <mergeCell ref="G15:H15"/>
    <mergeCell ref="I15:L15"/>
    <mergeCell ref="B16:F16"/>
    <mergeCell ref="G16:H16"/>
    <mergeCell ref="I16:L16"/>
    <mergeCell ref="B17:F17"/>
    <mergeCell ref="G17:H17"/>
    <mergeCell ref="I17:L17"/>
    <mergeCell ref="B18:F18"/>
    <mergeCell ref="G18:H18"/>
    <mergeCell ref="I18:L18"/>
    <mergeCell ref="B19:F19"/>
    <mergeCell ref="G19:H19"/>
    <mergeCell ref="I19:L19"/>
    <mergeCell ref="B20:F20"/>
    <mergeCell ref="G20:H20"/>
    <mergeCell ref="I20:L20"/>
    <mergeCell ref="B21:F21"/>
    <mergeCell ref="G21:H21"/>
    <mergeCell ref="I21:L21"/>
    <mergeCell ref="B22:F22"/>
    <mergeCell ref="G22:H22"/>
    <mergeCell ref="I22:L22"/>
    <mergeCell ref="A25:C25"/>
    <mergeCell ref="C26:G26"/>
    <mergeCell ref="H26:L26"/>
    <mergeCell ref="C28:E28"/>
    <mergeCell ref="G28:K28"/>
    <mergeCell ref="C29:E29"/>
    <mergeCell ref="G29:K29"/>
  </mergeCells>
  <printOptions/>
  <pageMargins left="1.18125" right="0.39375" top="0.7875" bottom="0.7875" header="0.5118055555555555" footer="0.5118055555555555"/>
  <pageSetup horizontalDpi="300" verticalDpi="300" orientation="portrait" paperSize="9" scale="9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85" zoomScaleSheetLayoutView="85" workbookViewId="0" topLeftCell="A16">
      <selection activeCell="C31" sqref="C31"/>
    </sheetView>
  </sheetViews>
  <sheetFormatPr defaultColWidth="9.140625" defaultRowHeight="12.75"/>
  <cols>
    <col min="1" max="1" width="9.140625" style="15" customWidth="1"/>
    <col min="2" max="2" width="9.8515625" style="15" customWidth="1"/>
    <col min="3" max="3" width="12.421875" style="15" customWidth="1"/>
    <col min="4" max="4" width="4.7109375" style="15" customWidth="1"/>
    <col min="5" max="5" width="9.140625" style="15" customWidth="1"/>
    <col min="6" max="6" width="7.8515625" style="15" customWidth="1"/>
    <col min="7" max="7" width="8.57421875" style="15" customWidth="1"/>
    <col min="8" max="8" width="8.7109375" style="15" customWidth="1"/>
    <col min="9" max="9" width="6.00390625" style="15" customWidth="1"/>
    <col min="10" max="10" width="4.57421875" style="15" customWidth="1"/>
    <col min="11" max="11" width="2.00390625" style="15" customWidth="1"/>
    <col min="12" max="12" width="2.140625" style="15" customWidth="1"/>
    <col min="13" max="16384" width="9.140625" style="15" customWidth="1"/>
  </cols>
  <sheetData>
    <row r="1" spans="1:12" ht="21.75" customHeight="1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 customHeight="1">
      <c r="A2" s="163" t="s">
        <v>103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8.75" customHeight="1">
      <c r="A3" s="164" t="s">
        <v>141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9.5" customHeight="1">
      <c r="A4" s="165" t="s">
        <v>142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31.5" customHeight="1">
      <c r="A5" s="166" t="s">
        <v>106</v>
      </c>
      <c r="B5" s="167"/>
      <c r="C5" s="168"/>
      <c r="D5" s="169">
        <f>'Anexo 02'!B2</f>
        <v>0</v>
      </c>
      <c r="E5" s="169"/>
      <c r="F5" s="169"/>
      <c r="G5" s="169"/>
      <c r="H5" s="169"/>
      <c r="I5" s="169"/>
      <c r="J5" s="169"/>
      <c r="K5" s="169"/>
      <c r="L5" s="169"/>
    </row>
    <row r="6" spans="1:12" ht="24.75" customHeight="1">
      <c r="A6" s="170" t="s">
        <v>54</v>
      </c>
      <c r="B6" s="171"/>
      <c r="C6" s="172" t="str">
        <f>+'Anexo 01'!C7</f>
        <v>21/2011</v>
      </c>
      <c r="D6" s="172"/>
      <c r="E6" s="172"/>
      <c r="F6" s="172"/>
      <c r="G6" s="172"/>
      <c r="H6" s="172"/>
      <c r="I6" s="172"/>
      <c r="J6" s="172"/>
      <c r="K6" s="172"/>
      <c r="L6" s="172"/>
    </row>
    <row r="7" spans="1:12" ht="39.75" customHeight="1">
      <c r="A7" s="173" t="s">
        <v>55</v>
      </c>
      <c r="B7" s="173"/>
      <c r="C7" s="174">
        <f>'Anexo 02'!B3</f>
        <v>0</v>
      </c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4.25" customHeight="1">
      <c r="A8" s="175" t="s">
        <v>163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ht="24.75" customHeight="1">
      <c r="A9" s="176" t="s">
        <v>144</v>
      </c>
      <c r="B9" s="176"/>
      <c r="C9" s="176"/>
      <c r="D9" s="176"/>
      <c r="E9" s="176"/>
      <c r="F9" s="176"/>
      <c r="G9" s="176" t="s">
        <v>145</v>
      </c>
      <c r="H9" s="176"/>
      <c r="I9" s="176" t="s">
        <v>146</v>
      </c>
      <c r="J9" s="176"/>
      <c r="K9" s="176"/>
      <c r="L9" s="176"/>
    </row>
    <row r="10" spans="1:12" ht="24.75" customHeight="1">
      <c r="A10" s="177" t="s">
        <v>147</v>
      </c>
      <c r="B10" s="16" t="s">
        <v>61</v>
      </c>
      <c r="C10" s="16"/>
      <c r="D10" s="16"/>
      <c r="E10" s="16"/>
      <c r="F10" s="16"/>
      <c r="G10" s="178">
        <f>G11+G12+G13</f>
        <v>0</v>
      </c>
      <c r="H10" s="178"/>
      <c r="I10" s="179">
        <f>SUM(I11:L13)</f>
        <v>0</v>
      </c>
      <c r="J10" s="179"/>
      <c r="K10" s="179"/>
      <c r="L10" s="179"/>
    </row>
    <row r="11" spans="1:12" ht="24.75" customHeight="1">
      <c r="A11" s="177"/>
      <c r="B11" s="16" t="s">
        <v>148</v>
      </c>
      <c r="C11" s="16"/>
      <c r="D11" s="16"/>
      <c r="E11" s="16"/>
      <c r="F11" s="16"/>
      <c r="G11" s="178">
        <v>0</v>
      </c>
      <c r="H11" s="178"/>
      <c r="I11" s="179">
        <v>0</v>
      </c>
      <c r="J11" s="179"/>
      <c r="K11" s="179"/>
      <c r="L11" s="179"/>
    </row>
    <row r="12" spans="1:12" ht="24.75" customHeight="1">
      <c r="A12" s="177"/>
      <c r="B12" s="16" t="s">
        <v>149</v>
      </c>
      <c r="C12" s="16"/>
      <c r="D12" s="16"/>
      <c r="E12" s="16"/>
      <c r="F12" s="16"/>
      <c r="G12" s="180">
        <v>0</v>
      </c>
      <c r="H12" s="180"/>
      <c r="I12" s="181">
        <v>0</v>
      </c>
      <c r="J12" s="181"/>
      <c r="K12" s="181"/>
      <c r="L12" s="181"/>
    </row>
    <row r="13" spans="1:12" ht="24.75" customHeight="1">
      <c r="A13" s="177"/>
      <c r="B13" s="16" t="s">
        <v>150</v>
      </c>
      <c r="C13" s="16"/>
      <c r="D13" s="16"/>
      <c r="E13" s="16"/>
      <c r="F13" s="16"/>
      <c r="G13" s="178">
        <v>0</v>
      </c>
      <c r="H13" s="178"/>
      <c r="I13" s="182">
        <v>0</v>
      </c>
      <c r="J13" s="182"/>
      <c r="K13" s="182"/>
      <c r="L13" s="182"/>
    </row>
    <row r="14" spans="1:12" ht="34.5" customHeight="1">
      <c r="A14" s="177"/>
      <c r="B14" s="16" t="s">
        <v>151</v>
      </c>
      <c r="C14" s="16"/>
      <c r="D14" s="16"/>
      <c r="E14" s="16"/>
      <c r="F14" s="16"/>
      <c r="G14" s="180">
        <v>0</v>
      </c>
      <c r="H14" s="180"/>
      <c r="I14" s="181">
        <v>0</v>
      </c>
      <c r="J14" s="181"/>
      <c r="K14" s="181"/>
      <c r="L14" s="181"/>
    </row>
    <row r="15" spans="1:12" ht="24.75" customHeight="1">
      <c r="A15" s="177"/>
      <c r="B15" s="16" t="s">
        <v>152</v>
      </c>
      <c r="C15" s="16"/>
      <c r="D15" s="16"/>
      <c r="E15" s="16"/>
      <c r="F15" s="16"/>
      <c r="G15" s="180">
        <v>0</v>
      </c>
      <c r="H15" s="180"/>
      <c r="I15" s="181">
        <v>0</v>
      </c>
      <c r="J15" s="181"/>
      <c r="K15" s="181"/>
      <c r="L15" s="181"/>
    </row>
    <row r="16" spans="1:12" ht="24.75" customHeight="1">
      <c r="A16" s="177" t="s">
        <v>153</v>
      </c>
      <c r="B16" s="183" t="s">
        <v>73</v>
      </c>
      <c r="C16" s="183"/>
      <c r="D16" s="183"/>
      <c r="E16" s="183"/>
      <c r="F16" s="183"/>
      <c r="G16" s="178">
        <f>+G17+G21</f>
        <v>0</v>
      </c>
      <c r="H16" s="178"/>
      <c r="I16" s="182">
        <f>I17+I21</f>
        <v>0</v>
      </c>
      <c r="J16" s="182"/>
      <c r="K16" s="182"/>
      <c r="L16" s="182"/>
    </row>
    <row r="17" spans="1:12" ht="24.75" customHeight="1">
      <c r="A17" s="177" t="s">
        <v>154</v>
      </c>
      <c r="B17" s="16" t="s">
        <v>155</v>
      </c>
      <c r="C17" s="16"/>
      <c r="D17" s="16"/>
      <c r="E17" s="16"/>
      <c r="F17" s="16"/>
      <c r="G17" s="178">
        <f>SUM(G18:H20)</f>
        <v>0</v>
      </c>
      <c r="H17" s="178"/>
      <c r="I17" s="182">
        <f>I18+I19+I20</f>
        <v>0</v>
      </c>
      <c r="J17" s="182"/>
      <c r="K17" s="182"/>
      <c r="L17" s="182"/>
    </row>
    <row r="18" spans="1:12" ht="24.75" customHeight="1">
      <c r="A18" s="177"/>
      <c r="B18" s="16" t="s">
        <v>156</v>
      </c>
      <c r="C18" s="16"/>
      <c r="D18" s="16"/>
      <c r="E18" s="16"/>
      <c r="F18" s="16"/>
      <c r="G18" s="180">
        <v>0</v>
      </c>
      <c r="H18" s="180"/>
      <c r="I18" s="181"/>
      <c r="J18" s="181"/>
      <c r="K18" s="181"/>
      <c r="L18" s="181"/>
    </row>
    <row r="19" spans="1:12" ht="34.5" customHeight="1">
      <c r="A19" s="177"/>
      <c r="B19" s="16" t="s">
        <v>157</v>
      </c>
      <c r="C19" s="16"/>
      <c r="D19" s="16"/>
      <c r="E19" s="16"/>
      <c r="F19" s="16"/>
      <c r="G19" s="180">
        <v>0</v>
      </c>
      <c r="H19" s="180"/>
      <c r="I19" s="184"/>
      <c r="J19" s="184"/>
      <c r="K19" s="184"/>
      <c r="L19" s="184"/>
    </row>
    <row r="20" spans="1:12" ht="24.75" customHeight="1">
      <c r="A20" s="177"/>
      <c r="B20" s="16" t="s">
        <v>158</v>
      </c>
      <c r="C20" s="16"/>
      <c r="D20" s="16"/>
      <c r="E20" s="16"/>
      <c r="F20" s="16"/>
      <c r="G20" s="180">
        <v>0</v>
      </c>
      <c r="H20" s="180"/>
      <c r="I20" s="184"/>
      <c r="J20" s="184"/>
      <c r="K20" s="184"/>
      <c r="L20" s="184"/>
    </row>
    <row r="21" spans="1:12" ht="25.5" customHeight="1">
      <c r="A21" s="177" t="s">
        <v>159</v>
      </c>
      <c r="B21" s="183" t="s">
        <v>160</v>
      </c>
      <c r="C21" s="183"/>
      <c r="D21" s="183"/>
      <c r="E21" s="183"/>
      <c r="F21" s="183"/>
      <c r="G21" s="180">
        <v>0</v>
      </c>
      <c r="H21" s="180"/>
      <c r="I21" s="181"/>
      <c r="J21" s="181"/>
      <c r="K21" s="181"/>
      <c r="L21" s="181"/>
    </row>
    <row r="22" spans="1:12" ht="31.5" customHeight="1">
      <c r="A22" s="177"/>
      <c r="B22" s="184" t="s">
        <v>161</v>
      </c>
      <c r="C22" s="184"/>
      <c r="D22" s="184"/>
      <c r="E22" s="184"/>
      <c r="F22" s="184"/>
      <c r="G22" s="178">
        <f>+G10+G16</f>
        <v>0</v>
      </c>
      <c r="H22" s="178"/>
      <c r="I22" s="182">
        <f>+I10+I16</f>
        <v>0</v>
      </c>
      <c r="J22" s="182"/>
      <c r="K22" s="182"/>
      <c r="L22" s="182"/>
    </row>
    <row r="23" ht="16.5" customHeight="1"/>
    <row r="25" spans="1:10" ht="15">
      <c r="A25" s="122" t="str">
        <f>'Anexo 03 MP'!A34</f>
        <v>Em: 21/11/2012</v>
      </c>
      <c r="B25" s="122"/>
      <c r="C25" s="122"/>
      <c r="D25" s="127"/>
      <c r="E25" s="127"/>
      <c r="F25" s="127"/>
      <c r="G25" s="127"/>
      <c r="H25" s="127"/>
      <c r="I25" s="127"/>
      <c r="J25" s="127"/>
    </row>
    <row r="26" spans="3:12" ht="15"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9" spans="3:11" ht="15">
      <c r="C29" s="124" t="s">
        <v>86</v>
      </c>
      <c r="D29" s="124"/>
      <c r="E29" s="124"/>
      <c r="G29" s="124" t="s">
        <v>116</v>
      </c>
      <c r="H29" s="124"/>
      <c r="I29" s="124"/>
      <c r="J29" s="124"/>
      <c r="K29" s="124"/>
    </row>
    <row r="30" spans="3:11" ht="15">
      <c r="C30" s="108" t="str">
        <f>'Anexo 02'!A26</f>
        <v>Cristiani Reimers</v>
      </c>
      <c r="D30" s="108"/>
      <c r="E30" s="108"/>
      <c r="F30" s="109"/>
      <c r="G30" s="108" t="s">
        <v>89</v>
      </c>
      <c r="H30" s="108"/>
      <c r="I30" s="108"/>
      <c r="J30" s="108"/>
      <c r="K30" s="108"/>
    </row>
  </sheetData>
  <sheetProtection selectLockedCells="1" selectUnlockedCells="1"/>
  <mergeCells count="58">
    <mergeCell ref="A1:L1"/>
    <mergeCell ref="A2:L2"/>
    <mergeCell ref="A3:L3"/>
    <mergeCell ref="A4:L4"/>
    <mergeCell ref="D5:L5"/>
    <mergeCell ref="C6:L6"/>
    <mergeCell ref="A7:B7"/>
    <mergeCell ref="C7:L7"/>
    <mergeCell ref="A8:L8"/>
    <mergeCell ref="A9:F9"/>
    <mergeCell ref="G9:H9"/>
    <mergeCell ref="I9:L9"/>
    <mergeCell ref="B10:F10"/>
    <mergeCell ref="G10:H10"/>
    <mergeCell ref="I10:L10"/>
    <mergeCell ref="B11:F11"/>
    <mergeCell ref="G11:H11"/>
    <mergeCell ref="I11:L11"/>
    <mergeCell ref="B12:F12"/>
    <mergeCell ref="G12:H12"/>
    <mergeCell ref="I12:L12"/>
    <mergeCell ref="B13:F13"/>
    <mergeCell ref="G13:H13"/>
    <mergeCell ref="I13:L13"/>
    <mergeCell ref="B14:F14"/>
    <mergeCell ref="G14:H14"/>
    <mergeCell ref="I14:L14"/>
    <mergeCell ref="B15:F15"/>
    <mergeCell ref="G15:H15"/>
    <mergeCell ref="I15:L15"/>
    <mergeCell ref="B16:F16"/>
    <mergeCell ref="G16:H16"/>
    <mergeCell ref="I16:L16"/>
    <mergeCell ref="B17:F17"/>
    <mergeCell ref="G17:H17"/>
    <mergeCell ref="I17:L17"/>
    <mergeCell ref="B18:F18"/>
    <mergeCell ref="G18:H18"/>
    <mergeCell ref="I18:L18"/>
    <mergeCell ref="B19:F19"/>
    <mergeCell ref="G19:H19"/>
    <mergeCell ref="I19:L19"/>
    <mergeCell ref="B20:F20"/>
    <mergeCell ref="G20:H20"/>
    <mergeCell ref="I20:L20"/>
    <mergeCell ref="B21:F21"/>
    <mergeCell ref="G21:H21"/>
    <mergeCell ref="I21:L21"/>
    <mergeCell ref="B22:F22"/>
    <mergeCell ref="G22:H22"/>
    <mergeCell ref="I22:L22"/>
    <mergeCell ref="A25:C25"/>
    <mergeCell ref="C26:G26"/>
    <mergeCell ref="H26:L26"/>
    <mergeCell ref="C29:E29"/>
    <mergeCell ref="G29:K29"/>
    <mergeCell ref="C30:E30"/>
    <mergeCell ref="G30:K30"/>
  </mergeCells>
  <printOptions/>
  <pageMargins left="1.18125" right="0.39375" top="0.7875" bottom="0.7875" header="0.5118055555555555" footer="0.5118055555555555"/>
  <pageSetup horizontalDpi="300" verticalDpi="3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Centro Universitario UNIVATES Centro Universitário UNIVATES</cp:lastModifiedBy>
  <cp:lastPrinted>2012-11-22T11:24:39Z</cp:lastPrinted>
  <dcterms:created xsi:type="dcterms:W3CDTF">2006-10-10T19:57:02Z</dcterms:created>
  <dcterms:modified xsi:type="dcterms:W3CDTF">2012-11-22T11:32:12Z</dcterms:modified>
  <cp:category/>
  <cp:version/>
  <cp:contentType/>
  <cp:contentStatus/>
  <cp:revision>13</cp:revision>
</cp:coreProperties>
</file>